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X:\K-NN\K-NN-R\K-NN-RE\Kommunikation\Umsetzung Entgelte\NNE 2023\EVIP\endgültig\"/>
    </mc:Choice>
  </mc:AlternateContent>
  <xr:revisionPtr revIDLastSave="0" documentId="8_{99B97FBF-F357-42A8-92F4-A2899819AF01}" xr6:coauthVersionLast="47" xr6:coauthVersionMax="47" xr10:uidLastSave="{00000000-0000-0000-0000-000000000000}"/>
  <bookViews>
    <workbookView xWindow="-110" yWindow="-110" windowWidth="19420" windowHeight="10420" xr2:uid="{F1759ED8-71A8-41C2-9F30-0F6905B2D143}"/>
  </bookViews>
  <sheets>
    <sheet name="Tabelle1" sheetId="1" r:id="rId1"/>
  </sheets>
  <definedNames>
    <definedName name="_xlnm._FilterDatabase" localSheetId="0" hidden="1">Tabelle1!$A$2:$H$2</definedName>
    <definedName name="_ftn1" localSheetId="0">Tabelle1!#REF!</definedName>
    <definedName name="_ftnref1" localSheetId="0">Tabelle1!#REF!</definedName>
    <definedName name="_Toc98919500" localSheetId="0">Tabelle1!#REF!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1" l="1"/>
  <c r="G39" i="1" s="1"/>
  <c r="F117" i="1"/>
  <c r="F115" i="1"/>
  <c r="F72" i="1"/>
  <c r="G72" i="1" s="1"/>
  <c r="G41" i="1"/>
  <c r="G40" i="1"/>
  <c r="G38" i="1"/>
  <c r="F36" i="1"/>
  <c r="G36" i="1" s="1"/>
  <c r="F28" i="1"/>
  <c r="F22" i="1"/>
  <c r="F20" i="1"/>
  <c r="G20" i="1" s="1"/>
  <c r="F16" i="1"/>
  <c r="F82" i="1"/>
  <c r="G82" i="1" s="1"/>
  <c r="F30" i="1"/>
  <c r="G28" i="1"/>
  <c r="G16" i="1"/>
  <c r="G67" i="1"/>
  <c r="F67" i="1"/>
  <c r="G30" i="1"/>
  <c r="G22" i="1"/>
  <c r="F18" i="1"/>
  <c r="G18" i="1" s="1"/>
  <c r="G81" i="1"/>
  <c r="G80" i="1"/>
  <c r="G79" i="1"/>
  <c r="G78" i="1"/>
  <c r="G71" i="1"/>
  <c r="G70" i="1"/>
  <c r="G69" i="1"/>
  <c r="G68" i="1"/>
  <c r="G66" i="1"/>
  <c r="G65" i="1"/>
  <c r="G64" i="1"/>
  <c r="G63" i="1"/>
  <c r="G169" i="1"/>
  <c r="G37" i="1"/>
  <c r="G152" i="1"/>
  <c r="G127" i="1"/>
  <c r="G126" i="1" l="1"/>
  <c r="G123" i="1"/>
  <c r="G122" i="1"/>
  <c r="G121" i="1"/>
  <c r="G120" i="1"/>
  <c r="G119" i="1"/>
  <c r="G118" i="1"/>
  <c r="G117" i="1"/>
  <c r="G116" i="1"/>
  <c r="G115" i="1"/>
  <c r="G44" i="1"/>
  <c r="G43" i="1"/>
  <c r="G42" i="1"/>
  <c r="G35" i="1"/>
  <c r="G29" i="1"/>
  <c r="G27" i="1"/>
  <c r="G21" i="1"/>
  <c r="G19" i="1"/>
  <c r="G17" i="1"/>
  <c r="G15" i="1"/>
</calcChain>
</file>

<file path=xl/sharedStrings.xml><?xml version="1.0" encoding="utf-8"?>
<sst xmlns="http://schemas.openxmlformats.org/spreadsheetml/2006/main" count="1253" uniqueCount="415">
  <si>
    <t>X</t>
  </si>
  <si>
    <t>--</t>
  </si>
  <si>
    <t>1-01-1-001</t>
  </si>
  <si>
    <t>Jahresleistungspreissystem Höchstspannung Jahresbenutzungsdauerstunden &lt;2500 h/a Leistungspreis (Einheit: €/kW*Tag)</t>
  </si>
  <si>
    <t>1-01-1-002</t>
  </si>
  <si>
    <t>Jahresleistungspreissystem Höchstspannung Jahresbenutzungsdauerstunden &lt;2500 h/a Arbeitspreis (Einheit: €/kWh)</t>
  </si>
  <si>
    <t>1-01-1-003</t>
  </si>
  <si>
    <t>Jahresleistungspreissystem Höchstspannung Jahresbenutzungsdauerstunden &gt;=2500 h/a Leistungspreis (Einheit: €/kW*Tag)</t>
  </si>
  <si>
    <t>1-01-1-004</t>
  </si>
  <si>
    <t>Jahresleistungspreissystem Höchstspannung Jahresbenutzungsdauerstunden &gt;=2500 h/a Arbeitspreis (Einheit: €/kWh)</t>
  </si>
  <si>
    <t>1-01-2-001</t>
  </si>
  <si>
    <t>Jahresleistungspreissystem Umspannung Höchst-/Hochspannung Jahresbenutzungsdauerstunden &lt;2500 h/a Leistungspreis (Einheit: €/kW*Tag)</t>
  </si>
  <si>
    <t>1-01-2-002</t>
  </si>
  <si>
    <t>Jahresleistungspreissystem Umspannung Höchst-/Hochspannung Jahresbenutzungsdauerstunden &lt;2500 h/a Arbeitspreis (Einheit: €/kWh)</t>
  </si>
  <si>
    <t>1-01-2-003</t>
  </si>
  <si>
    <t>Jahresleistungspreissystem Umspannung Höchst-/Hochspannung Jahresbenutzungsdauerstunden &gt;=2500 h/a Leistungspreis (Einheit: €/kW*Tag)</t>
  </si>
  <si>
    <t>1-01-2-004</t>
  </si>
  <si>
    <t>Jahresleistungspreissystem Umspannung Höchst-/Hochspannung Jahresbenutzungsdauerstunden &gt;=2500 h/a Arbeitspreis (Einheit: €/kWh)</t>
  </si>
  <si>
    <t>ID</t>
  </si>
  <si>
    <t>Bezeichnung</t>
  </si>
  <si>
    <t>PRICAT</t>
  </si>
  <si>
    <t>Codever-wendung</t>
  </si>
  <si>
    <t>1-01-3-001</t>
  </si>
  <si>
    <t>Jahresleistungspreissystem Hochspannung Jahresbenutzungsdauerstunden &lt;2500 h/a Leistungspreis (Einheit: €/kW*Tag)</t>
  </si>
  <si>
    <t>1-01-3-002</t>
  </si>
  <si>
    <t>Jahresleistungspreissystem Hochspannung Jahresbenutzungsdauerstunden &lt;2500 h/a Arbeitspreis (Einheit: €/kWh)</t>
  </si>
  <si>
    <t>1-01-3-003</t>
  </si>
  <si>
    <t>Jahresleistungspreissystem Hochspannung Jahresbenutzungsdauerstunden &gt;=2500 h/a Leistungspreis (Einheit: €/kW*Tag)</t>
  </si>
  <si>
    <t>1-01-3-004</t>
  </si>
  <si>
    <t>Jahresleistungspreissystem Hochspannung Jahresbenutzungsdauerstunden &gt;=2500 h/a Arbeitspreis (Einheit: €/kWh)</t>
  </si>
  <si>
    <t>1-01-4-001</t>
  </si>
  <si>
    <t>Jahresleistungspreissystem Umspannung Hoch-/Mittelspannung Jahresbenutzungsdauerstunden &lt;2500 h/a Leistungspreis (Einheit: €/kW*Tag)</t>
  </si>
  <si>
    <t>1-01-4-002</t>
  </si>
  <si>
    <t>Jahresleistungspreissystem Umspannung Hoch-/Mittelspannung Jahresbenutzungsdauerstunden &lt;2500 h/a Arbeitspreis (Einheit: €/kWh)</t>
  </si>
  <si>
    <t>1-01-4-003</t>
  </si>
  <si>
    <t>Jahresleistungspreissystem Umspannung Hoch-/Mittelspannung Jahresbenutzungsdauerstunden &gt;=2500 h/a Leistungspreis (Einheit: €/kW*Tag)</t>
  </si>
  <si>
    <t>1-01-4-004</t>
  </si>
  <si>
    <t>Jahresleistungspreissystem Umspannung Hoch-/Mittelspannung Jahresbenutzungsdauerstunden &gt;=2500 h/a Arbeitspreis (Einheit: €/kWh)</t>
  </si>
  <si>
    <t>1-01-5-001</t>
  </si>
  <si>
    <t>Jahresleistungspreissystem Mittelspannung Jahresbenutzungsdauerstunden &lt;2500 h/a Leistungspreis (Einheit: €/kW*Tag)</t>
  </si>
  <si>
    <t>1-01-5-002</t>
  </si>
  <si>
    <t>Jahresleistungspreissystem Mittelspannung Jahresbenutzungsdauerstunden &lt;2500 h/a Arbeitspreis (Einheit: €/kWh)</t>
  </si>
  <si>
    <t>1-01-5-003</t>
  </si>
  <si>
    <t>Jahresleistungspreissystem Mittelspannung Jahresbenutzungsdauerstunden &gt;=2500 h/a Leistungspreis (Einheit: €/kW*Tag)</t>
  </si>
  <si>
    <t>1-01-5-004</t>
  </si>
  <si>
    <t>Jahresleistungspreissystem Mittelspannung Jahresbenutzungsdauerstunden &gt;=2500 h/a Arbeitspreis (Einheit: €/kWh)</t>
  </si>
  <si>
    <t>1-01-6-001</t>
  </si>
  <si>
    <t>Jahresleistungspreissystem Umspannung Mittel-/Niederspannung Jahresbenutzungsdauerstunden &lt;2500 h/a Leistungspreis (Einheit: €/kW*Tag)</t>
  </si>
  <si>
    <t>1-01-6-002</t>
  </si>
  <si>
    <t>Jahresleistungspreissystem Umspannung Mittel-/Niederspannung Jahresbenutzungsdauerstunden &lt;2500 h/a Arbeitspreis (Einheit: €/kWh)</t>
  </si>
  <si>
    <t>1-01-6-003</t>
  </si>
  <si>
    <t>Jahresleistungspreissystem Umspannung Mittel-/Niederspannung Jahresbenutzungsdauerstunden &gt;=2500 h/a Leistungspreis (Einheit: €/kW*Tag)</t>
  </si>
  <si>
    <t>1-01-6-004</t>
  </si>
  <si>
    <t>Jahresleistungspreissystem Umspannung Mittel-/Niederspannung Jahresbenutzungsdauerstunden &gt;=2500 h/a Arbeitspreis (Einheit: €/kWh)</t>
  </si>
  <si>
    <t>1-01-7-001</t>
  </si>
  <si>
    <t>Jahresleistungspreissystem Niederspannung Jahresbenutzungsdauerstunden &lt;2500 h/a Leistungspreis (Einheit: €/kW*Tag)</t>
  </si>
  <si>
    <t>1-01-7-002</t>
  </si>
  <si>
    <t>Jahresleistungspreissystem Niederspannung Jahresbenutzungsdauerstunden &lt;2500 h/a Arbeitspreis (Einheit: €/kWh)</t>
  </si>
  <si>
    <t>1-01-7-003</t>
  </si>
  <si>
    <t>Jahresleistungspreissystem Niederspannung Jahresbenutzungsdauerstunden &gt;=2500 h/a Leistungspreis (Einheit: €/kW*Tag)</t>
  </si>
  <si>
    <t>1-01-7-004</t>
  </si>
  <si>
    <t>Jahresleistungspreissystem Niederspannung Jahresbenutzungsdauerstunden &gt;=2500 h/a Arbeitspreis (Einheit: €/kWh)</t>
  </si>
  <si>
    <t>1-01-8-001</t>
  </si>
  <si>
    <t>Jahresleistungspreissystem Niederspannung Jahresbenutzungsdauerstunden &lt;2500 h/a für Marktlokationen nach § 14a EnWG - Entgelt für RLM-Kunden Leistungspreis (Einheit: €/kW*Tag)</t>
  </si>
  <si>
    <t>1-01-8-002</t>
  </si>
  <si>
    <t>Jahresleistungspreissystem Niederspannung Jahresbenutzungsdauerstunden &lt;2500 h/a für Marktlokationen nach § 14a EnWG - Entgelt für RLM-Kunden Arbeitspreis (Einheit: €/kWh)</t>
  </si>
  <si>
    <t>1-01-8-003</t>
  </si>
  <si>
    <t>Jahresleistungspreissystem Niederspannung Jahresbenutzungsdauerstunden &gt;=2500 h/a für Marktlokationen nach § 14a EnWG - Entgelt für RLM-Kunden Leistungspreis (Einheit: €/kW*Tag)</t>
  </si>
  <si>
    <t>1-01-8-004</t>
  </si>
  <si>
    <t>Jahresleistungspreissystem Niederspannung Jahresbenutzungsdauerstunden &gt;=2500 h/a für Marktlokationen nach § 14a EnWG - Entgelt für RLM-Kunden Arbeitspreis (Einheit: €/kWh)</t>
  </si>
  <si>
    <t>1-02-0-001</t>
  </si>
  <si>
    <t>Grundpreis-/ Arbeitspreissystem Marktlokation Grundpreis für Arbeitspreissystem Grundpreis (Einheit: €/Tag)</t>
  </si>
  <si>
    <t>1-02-0-002</t>
  </si>
  <si>
    <t>Grundpreis-/ Arbeitspreissystem Marktlokation der Kategorie sonstiger Verbrauch (Marktlokation, die in keine andere Kategorie fällt) Arbeitspreis (Einheit: €/kWh)</t>
  </si>
  <si>
    <t>1-02-0-003</t>
  </si>
  <si>
    <t>Grundpreis-/ Arbeitspreissystem Marktlokation der Kategorie steuerbare Speicherheizung Arbeitspreis (Einheit: €/kWh)</t>
  </si>
  <si>
    <t>1-02-0-004</t>
  </si>
  <si>
    <t>Grundpreis-/ Arbeitspreissystem Marktlokation der Kategorie steuerbare Wärmepumpe Arbeitspreis (Einheit: €/kWh)</t>
  </si>
  <si>
    <t>1-02-0-005</t>
  </si>
  <si>
    <t>Grundpreis-/ Arbeitspreissystem Marktlokation der Kategorie öffentlicher Straßenbeleuchtung Arbeitspreis (Einheit: €/kWh)</t>
  </si>
  <si>
    <t>1-02-0-006</t>
  </si>
  <si>
    <t>Grundpreis-/ Arbeitspreissystem Marktlokationen der Kategorie steuerbare Elektromobilität Arbeitspreis (Einheit: €/kWh)</t>
  </si>
  <si>
    <t>1-02-0-007</t>
  </si>
  <si>
    <t>Grundpreis-/ Arbeitspreissystem Marktlokationen der Kategorie steuerbare Verbrauchseinrichtungen nach § 14a EnWG Arbeitspreis (Einheit: €/kWh)</t>
  </si>
  <si>
    <t>1-02-0-008</t>
  </si>
  <si>
    <t>Grundpreis-/ Arbeitspreissystem Marktlokation der Kategorie steuerbare Speicherheizung Grundpreis (Einheit: €/Tag)</t>
  </si>
  <si>
    <t>1-02-0-009</t>
  </si>
  <si>
    <t>Grundpreis-/ Arbeitspreissystem Marktlokation der Kategorie steuerbare Wärmepumpe Grundpreis (Einheit: €/Tag)</t>
  </si>
  <si>
    <t>1-02-0-010</t>
  </si>
  <si>
    <t>Grundpreis-/ Arbeitspreissystem Marktlokationen der Kategorie steuerbare Elektromobilität Grundpreis (Einheit: €/Tag)</t>
  </si>
  <si>
    <t>1-02-0-011</t>
  </si>
  <si>
    <t>Grundpreis-/ Arbeitspreissystem Marktlokation der Kategorie steuerbare Speicherheizung mit erweiterter Steuerbarkeit Arbeitspreis (Einheit: €/kWh)</t>
  </si>
  <si>
    <t>1-02-0-012</t>
  </si>
  <si>
    <t>Grundpreis-/ Arbeitspreissystem Marktlokation der Kategorie steuerbare Wärmepumpe mit erweiterter Steuerbarkeit Arbeitspreis (Einheit: €/kWh)</t>
  </si>
  <si>
    <t>1-02-0-013</t>
  </si>
  <si>
    <t>Grundpreis-/ Arbeitspreissystem Marktlokationen der Kategorie steuerbare Elektromobilität mit erweiterter Steuerbarkeit Arbeitspreis (Einheit: €/kWh)</t>
  </si>
  <si>
    <t>1-03-1-001</t>
  </si>
  <si>
    <t>Monatsleistungspreissystem Höchstspannung Leistungspreis für Monate mit 28 Tagen (Einheit: €/kW*Tag)</t>
  </si>
  <si>
    <t>1-03-1-002</t>
  </si>
  <si>
    <t>Monatsleistungspreissystem Höchstspannung Leistungspreis für Monate mit 29 Tagen (Einheit: €/kW*Tag)</t>
  </si>
  <si>
    <t>1-03-1-003</t>
  </si>
  <si>
    <t>Monatsleistungspreissystem Höchstspannung Leistungspreis für Monate mit 30 Tagen (Einheit: €/kW*Tag)</t>
  </si>
  <si>
    <t>1-03-1-004</t>
  </si>
  <si>
    <t>Monatsleistungspreissystem Höchstspannung Leistungspreis für Monate mit 31 Tagen (Einheit: €/kW*Tag)</t>
  </si>
  <si>
    <t>1-03-1-005</t>
  </si>
  <si>
    <t>Monatsleistungspreissystem Höchstspannung Arbeitspreis (Einheit: €/kWh)</t>
  </si>
  <si>
    <t>1-03-2-001</t>
  </si>
  <si>
    <t>Monatsleistungspreissystem Umspannung Höchst-/Hochspannung Leistungspreis für Monate mit 28 Tagen (Einheit: €/kW*Tag)</t>
  </si>
  <si>
    <t>1-03-2-002</t>
  </si>
  <si>
    <t>Monatsleistungspreissystem Umspannung Höchst-/Hochspannung Leistungspreis für Monate mit 29 Tagen (Einheit: €/kW*Tag)</t>
  </si>
  <si>
    <t>1-03-2-003</t>
  </si>
  <si>
    <t>Monatsleistungspreissystem Umspannung Höchst-/Hochspannung Leistungspreis für Monate mit 30 Tagen (Einheit: €/kW*Tag)</t>
  </si>
  <si>
    <t>1-03-2-004</t>
  </si>
  <si>
    <t>Monatsleistungspreissystem Umspannung Höchst-/Hochspannung Leistungspreis für Monate mit 31 Tagen (Einheit: €/kW*Tag)</t>
  </si>
  <si>
    <t>1-03-2-005</t>
  </si>
  <si>
    <t>1-03-3-001</t>
  </si>
  <si>
    <t>Monatsleistungspreissystem Hochspannung Leistungspreis für Monate mit 28 Tagen (Einheit: €/kW*Tag)</t>
  </si>
  <si>
    <t>1-03-3-002</t>
  </si>
  <si>
    <t>Monatsleistungspreissystem Hochspannung Leistungspreis für Monate mit 29 Tagen (Einheit: €/kW*Tag)</t>
  </si>
  <si>
    <t>1-03-3-003</t>
  </si>
  <si>
    <t>Monatsleistungspreissystem Hochspannung Leistungspreis für Monate mit 30 Tagen (Einheit: €/kW*Tag)</t>
  </si>
  <si>
    <t>1-03-3-004</t>
  </si>
  <si>
    <t>Monatsleistungspreissystem Hochspannung Leistungspreis für Monate mit 31 Tagen (Einheit: €/kW*Tag)</t>
  </si>
  <si>
    <t>1-03-3-005</t>
  </si>
  <si>
    <t>Monatsleistungspreissystem Hochspannung Arbeitspreis (Einheit: €/kWh)</t>
  </si>
  <si>
    <t>1-03-4-001</t>
  </si>
  <si>
    <t>Monatsleistungspreissystem Umspannung Hoch-/Mittelspannung Leistungspreis für Monate mit 28 Tagen (Einheit: €/kW*Tag)</t>
  </si>
  <si>
    <t>1-03-4-002</t>
  </si>
  <si>
    <t>Monatsleistungspreissystem Umspannung Hoch-/Mittelspannung Leistungspreis für Monate mit 29 Tagen (Einheit: €/kW*Tag)</t>
  </si>
  <si>
    <t>1-03-4-003</t>
  </si>
  <si>
    <t>Monatsleistungspreissystem Umspannung Hoch-/Mittelspannung Leistungspreis für Monate mit 30 Tagen (Einheit: €/kW*Tag)</t>
  </si>
  <si>
    <t>1-03-4-004</t>
  </si>
  <si>
    <t>Monatsleistungspreissystem Umspannung Hoch-/Mittelspannung Leistungspreis für Monate mit 31 Tagen (Einheit: €/kW*Tag)</t>
  </si>
  <si>
    <t>1-03-4-005</t>
  </si>
  <si>
    <t>1-03-5-001</t>
  </si>
  <si>
    <t>Monatsleistungspreissystem Mittelspannung Leistungspreis für Monate mit 28 Tagen (Einheit: €/kW*Tag)</t>
  </si>
  <si>
    <t>1-03-5-002</t>
  </si>
  <si>
    <t>Monatsleistungspreissystem Mittelspannung Leistungspreis für Monate mit 29 Tagen (Einheit: €/kW*Tag)</t>
  </si>
  <si>
    <t>1-03-5-003</t>
  </si>
  <si>
    <t>Monatsleistungspreissystem Mittelspannung Leistungspreis für Monate mit 30 Tagen (Einheit: €/kW*Tag)</t>
  </si>
  <si>
    <t>1-03-5-004</t>
  </si>
  <si>
    <t>Monatsleistungspreissystem Mittelspannung Leistungspreis für Monate mit 31 Tagen (Einheit: €/kW*Tag)</t>
  </si>
  <si>
    <t>1-03-5-005</t>
  </si>
  <si>
    <t>Monatsleistungspreissystem Mittelspannung Arbeitspreis (Einheit: €/kWh)</t>
  </si>
  <si>
    <t>1-03-6-001</t>
  </si>
  <si>
    <t>Monatsleistungspreissystem Umspannung Mittel-/Niederspannung Leistungspreis für Monate mit 28 Tagen (Einheit: €/kW*Tag)</t>
  </si>
  <si>
    <t>1-03-6-002</t>
  </si>
  <si>
    <t>Monatsleistungspreissystem Umspannung Mittel-/Niederspannung Leistungspreis für Monate mit 29 Tagen (Einheit: €/kW*Tag)</t>
  </si>
  <si>
    <t>1-03-6-003</t>
  </si>
  <si>
    <t>Monatsleistungspreissystem Umspannung Mittel-/Niederspannung Leistungspreis für Monate mit 30 Tagen (Einheit: €/kW*Tag)</t>
  </si>
  <si>
    <t>1-03-6-004</t>
  </si>
  <si>
    <t>Monatsleistungspreissystem Umspannung Mittel-/Niederspannung Leistungspreis für Monate mit 31 Tagen (Einheit: €/kW*Tag)</t>
  </si>
  <si>
    <t>1-03-6-005</t>
  </si>
  <si>
    <t>1-03-7-001</t>
  </si>
  <si>
    <t>Monatsleistungspreissystem Niederspannung Leistungspreis für Monate mit 28 Tagen (Einheit: €/kW*Tag)</t>
  </si>
  <si>
    <t>1-03-7-002</t>
  </si>
  <si>
    <t>Monatsleistungspreissystem Niederspannung Leistungspreis für Monate mit 29 Tagen (Einheit: €/kW*Tag)</t>
  </si>
  <si>
    <t>1-03-7-003</t>
  </si>
  <si>
    <t>Monatsleistungspreissystem Niederspannung Leistungspreis für Monate mit 30 Tagen (Einheit: €/kW*Tag)</t>
  </si>
  <si>
    <t>1-03-7-004</t>
  </si>
  <si>
    <t>Monatsleistungspreissystem Niederspannung Leistungspreis für Monate mit 31 Tagen (Einheit: €/kW*Tag)</t>
  </si>
  <si>
    <t>1-03-7-005</t>
  </si>
  <si>
    <t>Monatsleistungspreissystem Niederspannung Arbeitspreis (Einheit: €/kWh)</t>
  </si>
  <si>
    <t>Stromspeicher</t>
  </si>
  <si>
    <t>1-04-1-001</t>
  </si>
  <si>
    <t>Stromspeicherentgelte Höchstspannung Leistungspreis (Einheit: €/kW*Tag)</t>
  </si>
  <si>
    <t>1-04-2-001</t>
  </si>
  <si>
    <t>1-04-3-001</t>
  </si>
  <si>
    <t>Stromspeicherentgelte Hochspannung Leistungspreis (Einheit: €/kW*Tag)</t>
  </si>
  <si>
    <t>1-04-4-001</t>
  </si>
  <si>
    <t>1-04-5-001</t>
  </si>
  <si>
    <t>Stromspeicherentgelte Mittelspannung Leistungspreis (Einheit: €/kW*Tag)</t>
  </si>
  <si>
    <t>1-04-6-001</t>
  </si>
  <si>
    <t>1-04-7-001</t>
  </si>
  <si>
    <t>Stromspeicherentgelte Niederspannung Leistungspreis (Einheit: €/kW*Tag)</t>
  </si>
  <si>
    <t>Netzreserve</t>
  </si>
  <si>
    <t>1-05-1-001</t>
  </si>
  <si>
    <t>Netzreservekapazität Höchstspannung bis 200 h/a (Einheit: €/kW*Tag)</t>
  </si>
  <si>
    <t>1-05-1-002</t>
  </si>
  <si>
    <t>Netzreservekapazität Höchstspannung über 200 h/a bis 400 h/a (Einheit: €/kW*Tag)</t>
  </si>
  <si>
    <t>1-05-1-003</t>
  </si>
  <si>
    <t>Netzreservekapazität Höchstspannung über 400 h/a bis 600 h/a (Einheit: €/kW*Tag)</t>
  </si>
  <si>
    <t>1-05-2-001</t>
  </si>
  <si>
    <t>Netzreservekapazität Umspannung Höchst-/Hochspannung bis 200 h/a (Einheit: €/kW*Tag)</t>
  </si>
  <si>
    <t>1-05-2-002</t>
  </si>
  <si>
    <t>Netzreservekapazität Umspannung Höchst-/Hochspannung über 200 h/a bis 400 h/a (Einheit: €/kW*Tag)</t>
  </si>
  <si>
    <t>1-05-2-003</t>
  </si>
  <si>
    <t>Netzreservekapazität Umspannung Höchst-/Hochspannung über 400 h/a bis 600 h/a (Einheit: €/kW*Tag)</t>
  </si>
  <si>
    <t>1-05-3-001</t>
  </si>
  <si>
    <t>Netzreservekapazität Hochspannung bis 200 h/a (Einheit: €/kW*Tag)</t>
  </si>
  <si>
    <t>1-05-3-002</t>
  </si>
  <si>
    <t>Netzreservekapazität Hochspannung über 200 h/a bis 400 h/a (Einheit: €/kW*Tag)</t>
  </si>
  <si>
    <t>1-05-3-003</t>
  </si>
  <si>
    <t>Netzreservekapazität Hochspannung über 400 h/a bis 600 h/a (Einheit: €/kW*Tag)</t>
  </si>
  <si>
    <t>1-05-4-001</t>
  </si>
  <si>
    <t>Netzreservekapazität Umspannung Hoch-/Mittelspannung bis 200 h/a (Einheit: €/kW*Tag)</t>
  </si>
  <si>
    <t>1-05-4-002</t>
  </si>
  <si>
    <t>Netzreservekapazität Umspannung Hoch-/Mittelspannung über 200 h/a bis 400 h/a (Einheit: €/kW*Tag)</t>
  </si>
  <si>
    <t>1-05-4-003</t>
  </si>
  <si>
    <t>Netzreservekapazität Umspannung Hoch-/Mittelspannung über 400 h/a bis 600 h/a (Einheit: €/kW*Tag)</t>
  </si>
  <si>
    <t>1-05-5-001</t>
  </si>
  <si>
    <t>Netzreservekapazität Mittelspannung bis 200 h/a (Einheit: €/kW*Tag)</t>
  </si>
  <si>
    <t>1-05-5-002</t>
  </si>
  <si>
    <t>Netzreservekapazität Mittelspannung über 200 h/a bis 400 h/a (Einheit: €/kW*Tag)</t>
  </si>
  <si>
    <t>1-05-5-003</t>
  </si>
  <si>
    <t>Netzreservekapazität Mittelspannung über 400 h/a bis 600 h/a (Einheit: €/kW*Tag)</t>
  </si>
  <si>
    <t>1-05-6-001</t>
  </si>
  <si>
    <t>1-05-6-002</t>
  </si>
  <si>
    <t>Netzreservekapazität Umspannung Mittel-/Niederspannung über 200 h/a bis 400 h/a (Einheit: €/kW*Tag)</t>
  </si>
  <si>
    <t>1-05-6-003</t>
  </si>
  <si>
    <t>Netzreservekapazität Umspannung Mittel-/Niederspannung über 400 h/a bis 600 h/a (Einheit: €/kW*Tag)</t>
  </si>
  <si>
    <t>1-05-7-001</t>
  </si>
  <si>
    <t>Netzreservekapazität Niederspannung bis 200 h/a (Einheit: €/kW*Tag)</t>
  </si>
  <si>
    <t>1-05-7-002</t>
  </si>
  <si>
    <t>Netzreservekapazität Niederspannung über 200 h/a bis 400 h/a (Einheit: €/kW*Tag)</t>
  </si>
  <si>
    <t>1-05-7-003</t>
  </si>
  <si>
    <t>Netzreservekapazität Niederspannung über 400 h/a bis 600 h/a (Einheit: €/kW*Tag)</t>
  </si>
  <si>
    <t>1-06-1-001</t>
  </si>
  <si>
    <t>Messstellenbetrieb bei kME, Höchstspannung, kME mit registrierender Last-/Einspeisemessung (Einheit: €/Tag)</t>
  </si>
  <si>
    <t>1-06-1-002</t>
  </si>
  <si>
    <t>Messstellenbetrieb bei kME, Höchstspannung, Wandlersatz für Messstellenbetrieb bei kME (Einheit: €/Tag)</t>
  </si>
  <si>
    <t>1-06-3-001</t>
  </si>
  <si>
    <t>Messstellenbetrieb bei kME, Hochspannung, kME mit registrierender Last-/Einspeisemessung (Einheit: €/Tag)</t>
  </si>
  <si>
    <t>1-06-3-002</t>
  </si>
  <si>
    <t>Messstellenbetrieb bei kME, Hochspannung, Wandlersatz für Messstellenbetrieb bei kME (Einheit: €/Tag)</t>
  </si>
  <si>
    <t>1-06-5-001</t>
  </si>
  <si>
    <t>Messstellenbetrieb bei kME, Mittelspannung, kME mit registrierender Last-/Einspeisemessung (Einheit: €/Tag)</t>
  </si>
  <si>
    <t>1-06-5-002</t>
  </si>
  <si>
    <t>Messstellenbetrieb bei kME, Mittelspannung, Wandlersatz für Messstellenbetrieb bei kME (Einheit: €/Tag)</t>
  </si>
  <si>
    <t>1-06-7-001</t>
  </si>
  <si>
    <t>Messstellenbetrieb bei kME, Niederspannung, kME mit registrierender Last-/Einspeisemessung (Einheit: €/Tag)</t>
  </si>
  <si>
    <t>1-06-7-002</t>
  </si>
  <si>
    <t>Messstellenbetrieb bei kME, Niederspannung, Wandlersatz für Messstellenbetrieb bei kME (Einheit: €/Tag)</t>
  </si>
  <si>
    <t>1-06-7-003</t>
  </si>
  <si>
    <t>Messstellenbetrieb bei kME, Niederspannung, Schaltgerät oder Rundsteuerempfänger (Einheit: €/Tag)</t>
  </si>
  <si>
    <t>1-06-7-004</t>
  </si>
  <si>
    <t>Messstellenbetrieb bei kME, Niederspannung, bei jährlicher Ablesung kME Einrichtungszähler Eintarif (Einheit: €/Tag)</t>
  </si>
  <si>
    <t>1-06-7-005</t>
  </si>
  <si>
    <t>Messstellenbetrieb bei kME, Niederspannung, bei jährlicher Ablesung kME Einrichtungszähler Zweitarif (Einheit: €/Tag)</t>
  </si>
  <si>
    <t>1-06-7-006</t>
  </si>
  <si>
    <t>Messstellenbetrieb bei kME, Niederspannung, bei jährlicher Ablesung kME Zweirichtungszähler Eintarif (Einheit: €/Tag)</t>
  </si>
  <si>
    <t>1-06-7-007</t>
  </si>
  <si>
    <t>Messstellenbetrieb bei kME, Niederspannung, bei jährlicher Ablesung kME Zweirichtungszähler Zweitarif (Einheit: €/Tag)</t>
  </si>
  <si>
    <t>1-06-7-008</t>
  </si>
  <si>
    <t>Messstellenbetrieb bei kME, Niederspannung, bei jährlicher Ablesung kME Mehrtarifzähler (Einheit: €/Tag)</t>
  </si>
  <si>
    <t>1-06-7-009</t>
  </si>
  <si>
    <t>Messstellenbetrieb bei kME, Niederspannung, bei jährlicher Ablesung kME Prepaymentzähler (Einheit: €/Tag)</t>
  </si>
  <si>
    <t>1-06-7-010</t>
  </si>
  <si>
    <t>Messstellenbetrieb bei kME, Niederspannung, bei jährlicher Ablesung kME Maximumzähler (Einheit: €/Tag)</t>
  </si>
  <si>
    <t>1-06-7-011</t>
  </si>
  <si>
    <t>Messstellenbetrieb bei kME, Niederspannung, bei jährlicher Ablesung kME EDL21 Zähler (Einheit: €/Tag)</t>
  </si>
  <si>
    <t>1-06-7-012</t>
  </si>
  <si>
    <t>Messstellenbetrieb bei kME, Niederspannung, bei halbjährlicher Ablesung kME Einrichtungszähler Eintarif (Einheit: €/Tag)</t>
  </si>
  <si>
    <t>1-06-7-013</t>
  </si>
  <si>
    <t>Messstellenbetrieb bei kME, Niederspannung, bei halbjährlicher Ablesung kME Einrichtungszähler Zweitarif (Einheit: €/Tag)</t>
  </si>
  <si>
    <t>1-06-7-014</t>
  </si>
  <si>
    <t>Messstellenbetrieb bei kME, Niederspannung, bei halbjährlicher Ablesung kME Zweirichtungszähler Eintarif (Einheit: €/Tag)</t>
  </si>
  <si>
    <t>1-06-7-015</t>
  </si>
  <si>
    <t>Messstellenbetrieb bei kME, Niederspannung, bei halbjährlicher Ablesung kME Zweirichtungszähler Zweitarif (Einheit: €/Tag)</t>
  </si>
  <si>
    <t>1-06-7-016</t>
  </si>
  <si>
    <t>Messstellenbetrieb bei kME, Niederspannung, bei halbjährlicher Ablesung kME Mehrtarifzähler (Einheit: €/Tag)</t>
  </si>
  <si>
    <t>1-06-7-017</t>
  </si>
  <si>
    <t>Messstellenbetrieb bei kME, Niederspannung, bei halbjährlicher Ablesung kME Prepaymentzähler (Einheit: €/Tag)</t>
  </si>
  <si>
    <t>1-06-7-018</t>
  </si>
  <si>
    <t>Messstellenbetrieb bei kME, Niederspannung, bei halbjährlicher Ablesung kME Maximumzähler (Einheit: €/Tag)</t>
  </si>
  <si>
    <t>1-06-7-019</t>
  </si>
  <si>
    <t>Messstellenbetrieb bei kME, Niederspannung, bei halbjährlicher Ablesung kME EDL21 Zähler (Einheit: €/Tag)</t>
  </si>
  <si>
    <t>1-06-7-020</t>
  </si>
  <si>
    <t>Messstellenbetrieb bei kME, Niederspannung, bei vierteljährlicher Ablesung kME Einrichtungszähler Eintarif (Einheit: €/Tag)</t>
  </si>
  <si>
    <t>1-06-7-021</t>
  </si>
  <si>
    <t>Messstellenbetrieb bei kME, Niederspannung, bei vierteljährlicher Ablesung kME Einrichtungszähler Zweitarif (Einheit: €/Tag)</t>
  </si>
  <si>
    <t>1-06-7-022</t>
  </si>
  <si>
    <t>Messstellenbetrieb bei kME, Niederspannung, bei vierteljährlicher Ablesung kME Zweirichtungszähler Eintarif (Einheit: €/Tag)</t>
  </si>
  <si>
    <t>1-06-7-023</t>
  </si>
  <si>
    <t>Messstellenbetrieb bei kME, Niederspannung, bei vierteljährlicher Ablesung kME Zweirichtungszähler Zweitarif (Einheit: €/Tag)</t>
  </si>
  <si>
    <t>1-06-7-024</t>
  </si>
  <si>
    <t>Messstellenbetrieb bei kME, Niederspannung, bei vierteljährlicher Ablesung kME Mehrtarifzähler (Einheit: €/Tag)</t>
  </si>
  <si>
    <t>1-06-7-025</t>
  </si>
  <si>
    <t>Messstellenbetrieb bei kME, Niederspannung, bei vierteljährlicher Ablesung kME Prepaymentzähler (Einheit: €/Tag)</t>
  </si>
  <si>
    <t>1-06-7-026</t>
  </si>
  <si>
    <t>Messstellenbetrieb bei kME, Niederspannung, bei vierteljährlicher Ablesung kME Maximumzähler (Einheit: €/Tag)</t>
  </si>
  <si>
    <t>1-06-7-027</t>
  </si>
  <si>
    <t>Messstellenbetrieb bei kME, Niederspannung, bei vierteljährlicher Ablesung kME EDL21 Zähler (Einheit: €/Tag)</t>
  </si>
  <si>
    <t>1-06-7-028</t>
  </si>
  <si>
    <t>Messstellenbetrieb bei kME, Niederspannung, bei monatlicher Ablesung kME Einrichtungszähler Eintarif (Einheit: €/Tag)</t>
  </si>
  <si>
    <t>1-06-7-029</t>
  </si>
  <si>
    <t>Messstellenbetrieb bei kME, Niederspannung, bei monatlicher Ablesung kME Einrichtungszähler Zweitarif (Einheit: €/Tag)</t>
  </si>
  <si>
    <t>1-06-7-030</t>
  </si>
  <si>
    <t>Messstellenbetrieb bei kME, Niederspannung, bei monatlicher Ablesung kME Zweirichtungszähler Eintarif (Einheit: €/Tag)</t>
  </si>
  <si>
    <t>1-06-7-031</t>
  </si>
  <si>
    <t>Messstellenbetrieb bei kME, Niederspannung, bei monatlicher Ablesung kME Zweirichtungszähler Zweitarif (Einheit: €/Tag)</t>
  </si>
  <si>
    <t>1-06-7-032</t>
  </si>
  <si>
    <t>Messstellenbetrieb bei kME, Niederspannung, bei monatlicher Ablesung kME Mehrtarifzähler (Einheit: €/Tag)</t>
  </si>
  <si>
    <t>1-06-7-033</t>
  </si>
  <si>
    <t>Messstellenbetrieb bei kME, Niederspannung, bei monatlicher Ablesung kME Prepaymentzähler (Einheit: €/Tag)</t>
  </si>
  <si>
    <t>1-06-7-034</t>
  </si>
  <si>
    <t>Messstellenbetrieb bei kME, Niederspannung, bei monatlicher Ablesung kME Maximumzähler (Einheit: €/Tag)</t>
  </si>
  <si>
    <t>1-06-7-035</t>
  </si>
  <si>
    <t>Messstellenbetrieb bei kME, Niederspannung, bei monatlicher Ablesung kME EDL21 Zähler (Einheit: €/Tag)</t>
  </si>
  <si>
    <t>1-06-0-036</t>
  </si>
  <si>
    <t>Messstellenbetrieb bei kME, alle Spannungsebenen, Telekommunikationsanschluss durch NB (Fernauslesung) (Einheit: €/Tag)</t>
  </si>
  <si>
    <t>1-06-0-037</t>
  </si>
  <si>
    <t>Messstellenbetrieb bei kME, alle Spannungsebenen. Telekommunikationsanschluss durch AN (Fernauslesung) (Einheit: €/Tag)</t>
  </si>
  <si>
    <t>1-06-0-038</t>
  </si>
  <si>
    <t>Messstellenbetrieb bei kME, alle Spannungsebenen, manuelle vor Ort Ablesung bei kME mit registrierender Last-/Einspeisemessung (Einheit: €/Vorgang)</t>
  </si>
  <si>
    <t>1-06-0-039</t>
  </si>
  <si>
    <t>Entgelt Impulsweitergabe (Einheit: €/Tag)</t>
  </si>
  <si>
    <t>1-07-1-001</t>
  </si>
  <si>
    <t>Individuelle Netzentgelte nach § 19 Abs. 2 Satz 1 StromNEV Jahresbenutzungsdauerstunden &lt;2500 h/a Leistungspreis (Einheit: €/kW*Tag)</t>
  </si>
  <si>
    <t>1-07-1-002</t>
  </si>
  <si>
    <t>Individuelle Netzentgelte nach § 19 Abs. 2 Satz 1 StromNEV Jahresbenutzungsdauerstunden &lt;2500 h/a Arbeitspreis (Einheit: €/kWh)</t>
  </si>
  <si>
    <t>1-07-1-003</t>
  </si>
  <si>
    <t>Individuelle Netzentgelte nach § 19 Abs. 2 Satz 1 StromNEV Jahresbenutzungsdauerstunden &gt;=2500 h/a Leistungspreis (Einheit: €/kW*Tag)</t>
  </si>
  <si>
    <t>1-07-1-004</t>
  </si>
  <si>
    <t>Individuelle Netzentgelte nach § 19 Abs. 2 Satz 1 StromNEV Jahresbenutzungsdauerstunden &gt;=2500 h/a Arbeitspreis (Einheit: €/kWh)</t>
  </si>
  <si>
    <t>1-07-2-001</t>
  </si>
  <si>
    <t>Individuelle Netzentgelte nach § 19 Abs. 2 Satz 2 StromNEV Jahresbenutzungsdauerstunden &lt;2500 h/a Leistungspreis (Einheit: €/kW*Tag)</t>
  </si>
  <si>
    <t>1-07-2-002</t>
  </si>
  <si>
    <t>Individuelle Netzentgelte nach § 19 Abs. 2 Satz 2 StromNEV Jahresbenutzungsdauerstunden &lt;2500 h/a Arbeitspreis (Einheit: €/kWh)</t>
  </si>
  <si>
    <t>1-07-2-003</t>
  </si>
  <si>
    <t>Individuelle Netzentgelte nach § 19 Abs. 2 Satz 2 StromNEV Jahresbenutzungsdauerstunden &gt;=2500 h/a Leistungspreis (Einheit: €/kW*Tag)</t>
  </si>
  <si>
    <t>1-07-2-004</t>
  </si>
  <si>
    <t>Individuelle Netzentgelte nach § 19 Abs. 2 Satz 2 StromNEV Jahresbenutzungsdauerstunden &gt;=2500 h/a Arbeitspreis (Einheit: €/kWh)</t>
  </si>
  <si>
    <t>1-07-3-001</t>
  </si>
  <si>
    <t>Singulär genutzte Betriebsmittel nach § 19 Abs. 3 StromNEV (Einheit: €/Tag)</t>
  </si>
  <si>
    <t>1-08-1-001</t>
  </si>
  <si>
    <t>Höchstbetrag der Konzessionsabgabe für Entnahme von Marktlokationen von Tarifkunden in Schwachlastzeiten gem. § 2 Abs. 2 Satz 1 a) KAV (Einheit: €/kWh)</t>
  </si>
  <si>
    <t>1-08-1-AGS-KG</t>
  </si>
  <si>
    <t>1-08-2-AGS-KG-Z</t>
  </si>
  <si>
    <t>1-08-3-001</t>
  </si>
  <si>
    <t>Höchstbetrag der Konzessionsabgabe für Entnahme von Marktlokationen von Sondervertragskunden gem. § 2 Abs. 3 Satz 1 KAV (Einheit: €/kWh)</t>
  </si>
  <si>
    <t>1-08-3-AGS</t>
  </si>
  <si>
    <t>Gemeindespezifische Konzessionsabgabe für Entnahme von Marktlokationen von Sondervertragskunden gem. § 2 Abs. 3 Satz 1 KAV (Einheit: €/kWh)</t>
  </si>
  <si>
    <t>1-08-4-001</t>
  </si>
  <si>
    <t>1-08-4-002</t>
  </si>
  <si>
    <t>1-08-4-003</t>
  </si>
  <si>
    <t>1-08-4-004</t>
  </si>
  <si>
    <t>1-08-4-AGS-KG</t>
  </si>
  <si>
    <t>1-08-5-AGS-KG-Z</t>
  </si>
  <si>
    <t>1-09-1-001</t>
  </si>
  <si>
    <t>Tagesleistungspreissystem Höchstspannung Leistungspreis (Einheit: €/kW*Tag)</t>
  </si>
  <si>
    <t>1-09-1-002</t>
  </si>
  <si>
    <t>Tagesleistungspreissystem Höchstspannung Arbeitspreis (Einheit: €/kWh)</t>
  </si>
  <si>
    <t>1-09-2-001</t>
  </si>
  <si>
    <t>1-09-2-002</t>
  </si>
  <si>
    <t>1-09-3-001</t>
  </si>
  <si>
    <t>Tagesleistungspreissystem Hochspannung Leistungspreis (Einheit: €/kW*Tag)</t>
  </si>
  <si>
    <t>1-09-3-002</t>
  </si>
  <si>
    <t>Tagesleistungspreissystem Hochspannung Arbeitspreis (Einheit: €/kWh)</t>
  </si>
  <si>
    <t>1-09-4-001</t>
  </si>
  <si>
    <t>1-09-4-002</t>
  </si>
  <si>
    <t>1-09-5-001</t>
  </si>
  <si>
    <t>Tagesleistungspreissystem Mittelspannung Leistungspreis (Einheit: €/kW*Tag)</t>
  </si>
  <si>
    <t>1-09-5-002</t>
  </si>
  <si>
    <t>Tagesleistungspreissystem Mittelspannung Arbeitspreis (Einheit: €/kWh)</t>
  </si>
  <si>
    <t>1-10-1-001</t>
  </si>
  <si>
    <t>Aufschläge aufgrund des KWKG für nicht privilegierte Letztverbraucher (Einheit: €/kWh)</t>
  </si>
  <si>
    <t>1-10-2-001</t>
  </si>
  <si>
    <t>Aufschläge aufgrund der Offshore-Haftungsumlage für nicht privilegierte Letztverbraucher (Einheit: €/kWh)</t>
  </si>
  <si>
    <t>1-10-3-001</t>
  </si>
  <si>
    <t>Aufschläge aufgrund der Umlage für abschaltbare Lasten Letztverbrauch je Marktlokation (Einheit: €/kWh)</t>
  </si>
  <si>
    <t>1-10-4-001</t>
  </si>
  <si>
    <t>Aufschläge aufgrund individueller Netzentgelte nach § 19 StromNEV Letztverbrauchergruppe A (Strommengen von Letztverbrauchern für die jeweils ersten 1.000.000 kWh je Marktlokation) (Einheit: €/kWh)</t>
  </si>
  <si>
    <t>1-10-4-002</t>
  </si>
  <si>
    <t>1-10-4-003</t>
  </si>
  <si>
    <t>1-10-5-001</t>
  </si>
  <si>
    <t>Aufschläge aufgrund des § 26 KWKG, die auch für Schienenbahnen für die jeweils ersten 1.000.000 kWh je Marktlokation gelten. (Einheit: €/kWh)</t>
  </si>
  <si>
    <t>1-10-5-002</t>
  </si>
  <si>
    <t>1-10-5-003</t>
  </si>
  <si>
    <t>1-10-6-001</t>
  </si>
  <si>
    <t>Aufschläge aufgrund der Offshore-Haftungsumlage nach § 17f EnWG, die auch für Schienenbahnen für die jeweils ersten 1.000.000 kWh je Marktlokation gelten. (Einheit: €/kWh)</t>
  </si>
  <si>
    <t>1-10-6-002</t>
  </si>
  <si>
    <t>1-10-6-003</t>
  </si>
  <si>
    <t>NN-Bestandteil</t>
  </si>
  <si>
    <t>JLP</t>
  </si>
  <si>
    <t>Preisangabe</t>
  </si>
  <si>
    <t>Einheit für 
PRICAT</t>
  </si>
  <si>
    <t>GP/AP</t>
  </si>
  <si>
    <t>MLP</t>
  </si>
  <si>
    <t>MSB kME</t>
  </si>
  <si>
    <t>ind. NNE</t>
  </si>
  <si>
    <t>KA</t>
  </si>
  <si>
    <t>TLP</t>
  </si>
  <si>
    <t>gesetzl. Umlagen</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</si>
  <si>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 (Einheit: €/kWh)</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</si>
  <si>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 (Einheit: €/kWh)</t>
  </si>
  <si>
    <t>Aufschläge aufgrund der Offshore-Haftungsumlage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Offshore-Haftungsumlage) (Einheit: €/kWh)</t>
  </si>
  <si>
    <t>Aufschläge aufgrund der Offshore-Haftungsumlage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Offshore-Haftungsumlage) (Einheit: €/kWh)</t>
  </si>
  <si>
    <t>x</t>
  </si>
  <si>
    <t>Monatsleistungspreissystem Umspannung Höchst-/Hochspannung Arbeitspreis (Einheit: €/kWh)</t>
  </si>
  <si>
    <t>Monatsleistungspreissystem Umspannung Hoch-/Mittelspannung Arbeitspreis (Einheit: €/kWh)</t>
  </si>
  <si>
    <t>Monatsleistungspreissystem Umspannung Mittel-/Niederspannung Arbeitspreis (Einheit: €/kWh)</t>
  </si>
  <si>
    <t>Stromspeicherentgelte Umspannung Höchst-/Hochspannung Leistungspreis (Einheit: €/kW*Tag)</t>
  </si>
  <si>
    <t>Stromspeicherentgelte Umspannung Hoch-/Mittelspannung Leistungspreis (Einheit: €/kW*Tag)</t>
  </si>
  <si>
    <t>Stromspeicherentgelte Umspannung Mittel-/Niederspannung Leistungspreis (Einheit: €/kW*Tag)</t>
  </si>
  <si>
    <t>Netzreservekapazität Umspannung Mittel-/Niederspannung bis 200 h/a (Einheit: €/kW*Tag)</t>
  </si>
  <si>
    <t>Gemeindespezifische, kundengruppenindividuelle Konzessionsabgabe für Entnahme von Marktlokationen von Tarifkunden in Schwachlastzeiten gem. § 2 Abs. 2 Satz 1 a) KAV (Einheit: €/kWh)
AGS:  Amtlicher Gemeindeschlüssel
KG:  Kundengruppe; siehe Tabelle oben</t>
  </si>
  <si>
    <t>Gemeindespezifische, kundengruppenindividuelle, gezonte Konzessionsabgabe für Entnahme von Marktlokationen von Tarifkunden in Schwachlastzeiten gem. § 2 Abs. 2 Satz 1 a) KAV (Einheit: €/kWh)
AGS:  Amtlicher Gemeindeschlüssel
KG:  Kundengruppe; siehe Tabelle oben
Z : Nummer der Zone; mit 1 ≤ Z ≤ 9</t>
  </si>
  <si>
    <t>Höchstbetrag der Konzessionsabgabe für Entnahme von Marktlokationen von Tarifkunden gem. § 2 Abs. 2 Satz 1b) KAV 
bis 25.000 Einwohner (Einheit: €/kWh)</t>
  </si>
  <si>
    <t>Höchstbetrag der Konzessionsabgabe für Entnahme von Marktlokationen von Tarifkunden gem. § 2 Abs. 2 Satz 1b) KAV 
von 25.000 bis 100.000 Einwohner (Einheit: €/kWh)</t>
  </si>
  <si>
    <t>Höchstbetrag der Konzessionsabgabe für Entnahme von Marktlokationen von Tarifkunden gem. § 2 Abs. 2 Satz 1b) KAV 
von 100.000 bis  500.000 Einwohner (Einheit: €/kWh)</t>
  </si>
  <si>
    <t>Höchstbetrag der Konzessionsabgabe für Entnahme von Marktlokationen von Tarifkunden gem. § 2 Abs. 2 Satz 1b) KAV 
über 500.000 Einwohner (Einheit: €/kWh)</t>
  </si>
  <si>
    <t>Gemeindespezifische, kundengruppenindividuelle Konzessionsabgabe für Entnahme von Marktlokationen von Tarifkunden gem. § 2 Abs. 2 Satz 1b) KAV (Einheit: €/kWh)
AGS:  Amtlicher Gemeindeschlüssel
KG:  Kundengruppe; siehe Tabelle oben</t>
  </si>
  <si>
    <t>Gemeindespezifische, kundengruppenindividuelle, gezonte Konzessionsabgabe für Entnahme von Marktlokationen von Tarifkunden gem. § 2 Abs. 2 Satz 1b) KAV (Einheit: €/kWh)
AGS:  Amtlicher Gemeindeschlüssel
KG:  Kundengruppe; siehe Tabelle oben
Z : Nummer der Zone; mit 1 ≤ Z ≤ 9</t>
  </si>
  <si>
    <t>Tagesleistungspreissystem Umspannung Höchst-/Hochspannung Leistungspreis (Einheit: €/kW*Tag)</t>
  </si>
  <si>
    <t>Tagesleistungspreissystem Umspannung Höchst-/Hochspannung Arbeitspreis (Einheit: €/kWh)</t>
  </si>
  <si>
    <t>Tagesleistungspreissystem Umspannung Hoch-/Mittelspannung Leistungspreis (Einheit: €/kW*Tag)</t>
  </si>
  <si>
    <t>Tagesleistungspreissystem Umspannung Hoch-/Mittelspannung Arbeitspreis (Einheit: €/kWh)</t>
  </si>
  <si>
    <t xml:space="preserve"> Aufschläge aufgrund individueller Netzentgelte nach § 19 StromNEV Letztverbrauchergruppe B (Letztverbraucher, deren Jahresverbrauch an einer Marktlokation 1.000.000 kWh übersteigt, zahlen zusätzlich für über 1.000.000 kWh
hinausgehende Strombezüge eine § 19 StromNEV-Umlage) (Einheit: €/kWh)</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</si>
  <si>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 (Einheit: €/kWh)</t>
  </si>
  <si>
    <t>*) falls nötig, gerundet auf 8 Nachkommastellen</t>
  </si>
  <si>
    <t xml:space="preserve">Kommentar </t>
  </si>
  <si>
    <t>-</t>
  </si>
  <si>
    <t>Preisbetrag 
2023*)</t>
  </si>
  <si>
    <t>EVIP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</si>
</sst>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000"/>
  </numFmts>
  <fonts count="7" x14ac:knownFonts="1">
    <font>
      <sz val="11"/>
      <color theme="1"/>
      <name val="Calibri"/>
      <family val="2"/>
      <scheme val="minor"/>
    </font>
    <font>
      <sz val="10"/>
      <color rgb="FF000000"/>
      <name val="Calibri"/>
      <family val="2"/>
      <scheme val="minor"/>
    </font>
    <font>
      <b/>
      <sz val="10"/>
      <color rgb="FFC20000"/>
      <name val="Calibri"/>
      <family val="2"/>
      <scheme val="minor"/>
    </font>
    <font>
      <sz val="10"/>
      <color theme="1"/>
      <name val="Calibri"/>
      <family val="2"/>
      <scheme val="minor"/>
    </font>
    <font>
      <b/>
      <sz val="10"/>
      <color theme="1"/>
      <name val="Calibri"/>
      <family val="2"/>
      <scheme val="minor"/>
    </font>
    <font>
      <sz val="10"/>
      <color theme="1"/>
      <name val="Calibri"/>
      <family val="2"/>
    </font>
    <font>
      <sz val="10"/>
      <name val="Calibri"/>
      <family val="2"/>
      <scheme val="minor"/>
    </font>
  </fonts>
  <fills count="5">
    <fill>
      <patternFill patternType="none"/>
    </fill>
    <fill>
      <patternFill patternType="gray125"/>
    </fill>
    <fill>
      <patternFill patternType="solid">
        <fgColor rgb="FFD8DFE4"/>
        <bgColor indexed="64"/>
      </patternFill>
    </fill>
    <fill>
      <patternFill patternType="solid">
        <fgColor theme="8"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34">
    <xf numFmtId="0" fontId="0" fillId="0" borderId="0" xfId="0"/>
    <xf numFmtId="0" fontId="1"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2" fillId="2" borderId="0" xfId="0" applyFont="1" applyFill="1" applyAlignment="1">
      <alignment horizontal="center"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vertical="center"/>
    </xf>
    <xf numFmtId="0" fontId="4" fillId="3"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wrapText="1"/>
    </xf>
    <xf numFmtId="0" fontId="3" fillId="0" borderId="0" xfId="0" quotePrefix="1" applyFont="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left" vertical="center" wrapText="1"/>
    </xf>
    <xf numFmtId="2" fontId="3"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wrapText="1"/>
    </xf>
    <xf numFmtId="0" fontId="3" fillId="4" borderId="0" xfId="0" applyFont="1" applyFill="1" applyAlignment="1">
      <alignment vertical="center"/>
    </xf>
    <xf numFmtId="0" fontId="3" fillId="4" borderId="0" xfId="0" applyFont="1" applyFill="1" applyAlignment="1">
      <alignment vertical="center" wrapText="1"/>
    </xf>
    <xf numFmtId="0" fontId="3" fillId="4" borderId="0" xfId="0" applyFont="1" applyFill="1" applyAlignment="1">
      <alignment horizontal="center" vertical="center"/>
    </xf>
    <xf numFmtId="0" fontId="3" fillId="4" borderId="0" xfId="0" quotePrefix="1"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left" vertical="center"/>
    </xf>
    <xf numFmtId="0" fontId="3" fillId="4" borderId="0" xfId="0" applyFont="1" applyFill="1" applyAlignment="1">
      <alignment horizontal="left" vertical="center" wrapText="1"/>
    </xf>
    <xf numFmtId="0" fontId="6" fillId="4" borderId="0" xfId="0" applyFont="1" applyFill="1" applyAlignment="1">
      <alignment horizontal="center" vertical="center"/>
    </xf>
    <xf numFmtId="164" fontId="3" fillId="4" borderId="0" xfId="0" applyNumberFormat="1" applyFont="1" applyFill="1" applyAlignment="1">
      <alignment horizontal="center" vertical="center"/>
    </xf>
    <xf numFmtId="164" fontId="3" fillId="0" borderId="0" xfId="0" applyNumberFormat="1" applyFont="1" applyAlignment="1">
      <alignment horizontal="center" vertical="center"/>
    </xf>
    <xf numFmtId="165" fontId="3" fillId="4" borderId="0" xfId="0" applyNumberFormat="1" applyFont="1" applyFill="1" applyAlignment="1">
      <alignment horizontal="center" vertical="center"/>
    </xf>
    <xf numFmtId="164" fontId="3" fillId="0" borderId="0" xfId="0" applyNumberFormat="1" applyFont="1"/>
    <xf numFmtId="0" fontId="2" fillId="2" borderId="0" xfId="0" applyFont="1" applyFill="1" applyAlignment="1">
      <alignment horizontal="center" vertical="center" wrapText="1"/>
    </xf>
    <xf numFmtId="0" fontId="4" fillId="3" borderId="0" xfId="0" applyFont="1" applyFill="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enviaM_4-3">
  <a:themeElements>
    <a:clrScheme name="enviaM-Farben">
      <a:dk1>
        <a:sysClr val="windowText" lastClr="000000"/>
      </a:dk1>
      <a:lt1>
        <a:sysClr val="window" lastClr="FFFFFF"/>
      </a:lt1>
      <a:dk2>
        <a:srgbClr val="3C3732"/>
      </a:dk2>
      <a:lt2>
        <a:srgbClr val="ECEBEB"/>
      </a:lt2>
      <a:accent1>
        <a:srgbClr val="F59B00"/>
      </a:accent1>
      <a:accent2>
        <a:srgbClr val="C81E82"/>
      </a:accent2>
      <a:accent3>
        <a:srgbClr val="009BA5"/>
      </a:accent3>
      <a:accent4>
        <a:srgbClr val="143C8C"/>
      </a:accent4>
      <a:accent5>
        <a:srgbClr val="EB4B0A"/>
      </a:accent5>
      <a:accent6>
        <a:srgbClr val="780A5F"/>
      </a:accent6>
      <a:hlink>
        <a:srgbClr val="143C8C"/>
      </a:hlink>
      <a:folHlink>
        <a:srgbClr val="00AAE1"/>
      </a:folHlink>
    </a:clrScheme>
    <a:fontScheme name="enviaM-Schriften">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rgbClr val="64B42D"/>
        </a:solidFill>
        <a:ln cap="sq">
          <a:noFill/>
          <a:miter lim="800000"/>
        </a:ln>
      </a:spPr>
      <a:bodyPr rot="0" spcFirstLastPara="0" vertOverflow="overflow" horzOverflow="overflow" vert="horz" wrap="square" lIns="216000" tIns="216000" rIns="180000" bIns="216000" numCol="1" spcCol="0" rtlCol="0" fromWordArt="0" anchor="t" anchorCtr="0" forceAA="0" compatLnSpc="1">
        <a:prstTxWarp prst="textNoShape">
          <a:avLst/>
        </a:prstTxWarp>
        <a:noAutofit/>
      </a:bodyPr>
      <a:lstStyle>
        <a:defPPr algn="l">
          <a:spcBef>
            <a:spcPts val="600"/>
          </a:spcBef>
          <a:defRPr sz="1600"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9050" cap="rnd">
          <a:solidFill>
            <a:srgbClr val="333333"/>
          </a:solidFill>
          <a:tailEnd type="none"/>
        </a:ln>
      </a:spPr>
      <a:bodyPr/>
      <a:lstStyle/>
      <a:style>
        <a:lnRef idx="1">
          <a:schemeClr val="accent1"/>
        </a:lnRef>
        <a:fillRef idx="0">
          <a:schemeClr val="accent1"/>
        </a:fillRef>
        <a:effectRef idx="0">
          <a:schemeClr val="accent1"/>
        </a:effectRef>
        <a:fontRef idx="minor">
          <a:schemeClr val="tx1"/>
        </a:fontRef>
      </a:style>
    </a:lnDef>
    <a:txDef>
      <a:spPr>
        <a:noFill/>
      </a:spPr>
      <a:bodyPr vertOverflow="clip" horzOverflow="clip" wrap="square" rtlCol="0" anchor="t">
        <a:spAutoFit/>
      </a:bodyPr>
      <a:lstStyle>
        <a:defPPr algn="l">
          <a:spcBef>
            <a:spcPts val="0"/>
          </a:spcBef>
          <a:defRPr dirty="0" err="1" smtClean="0"/>
        </a:defPPr>
      </a:lstStyle>
    </a:txDef>
  </a:objectDefaults>
  <a:extraClrSchemeLst/>
  <a:custClrLst>
    <a:custClr>
      <a:srgbClr val="FFFFFF"/>
    </a:custClr>
    <a:custClr name="innogy Grey">
      <a:srgbClr val="3C3732"/>
    </a:custClr>
    <a:custClr name="innogy Pulsing Purple Bright">
      <a:srgbClr val="C81E82"/>
    </a:custClr>
    <a:custClr name="innpgy Fiery Fuchsia Bright">
      <a:srgbClr val="E60055"/>
    </a:custClr>
    <a:custClr name="innogy Radiant Red Bright">
      <a:srgbClr val="EB4B0A"/>
    </a:custClr>
    <a:custClr name="innogy Mellow Yellow Bright">
      <a:srgbClr val="F59B00"/>
    </a:custClr>
    <a:custClr name="innogy Galvanic Green Bright">
      <a:srgbClr val="64B42D"/>
    </a:custClr>
    <a:custClr name="innogy Blazing Blue Bright">
      <a:srgbClr val="009BA5"/>
    </a:custClr>
    <a:custClr name="innogy Iridescent Indigo Bright">
      <a:srgbClr val="00AAE1"/>
    </a:custClr>
    <a:custClr>
      <a:srgbClr val="FFFFFF"/>
    </a:custClr>
    <a:custClr>
      <a:srgbClr val="FFFFFF"/>
    </a:custClr>
    <a:custClr name="innogy Grey 80%">
      <a:srgbClr val="635F5B"/>
    </a:custClr>
    <a:custClr name="innogy Pulsing Purple Muted">
      <a:srgbClr val="780A5F"/>
    </a:custClr>
    <a:custClr name="innogy Fiery Fuchsia Muted">
      <a:srgbClr val="A50032"/>
    </a:custClr>
    <a:custClr name="innogy Radiant Red Muted">
      <a:srgbClr val="B9280A"/>
    </a:custClr>
    <a:custClr name="innogy Mellow Yellow Muted">
      <a:srgbClr val="D27300"/>
    </a:custClr>
    <a:custClr name="innogy Galvanic Green Muted">
      <a:srgbClr val="00875A"/>
    </a:custClr>
    <a:custClr name="innogy Blazing Blue Muted">
      <a:srgbClr val="005F69"/>
    </a:custClr>
    <a:custClr name="innogy Iridescent Indigo Muted">
      <a:srgbClr val="143C8C"/>
    </a:custClr>
    <a:custClr>
      <a:srgbClr val="FFFFFF"/>
    </a:custClr>
    <a:custClr>
      <a:srgbClr val="FFFFFF"/>
    </a:custClr>
    <a:custClr name="innogy Grey 60%">
      <a:srgbClr val="8A878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name="innogy Grey 40%">
      <a:srgbClr val="B1AFAD"/>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name="innogy Grey 20%">
      <a:srgbClr val="D8D7D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enviaM_4-3" id="{564936B7-FEAC-4B6D-A447-E263D4C0942A}" vid="{4B1E6521-8BE4-475F-BB7B-A6DAD6C88F7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C59CD-A110-4CA5-9E9B-BF657912FE69}">
  <dimension ref="A1:H199"/>
  <sheetViews>
    <sheetView tabSelected="1" topLeftCell="A163" workbookViewId="0">
      <selection activeCell="G169" sqref="G169"/>
    </sheetView>
  </sheetViews>
  <sheetFormatPr baseColWidth="10" defaultRowHeight="13" x14ac:dyDescent="0.35"/>
  <cols>
    <col min="1" max="1" width="13.6328125" style="7" bestFit="1" customWidth="1"/>
    <col min="2" max="2" width="14.7265625" style="10" customWidth="1"/>
    <col min="3" max="3" width="50.81640625" style="10" customWidth="1"/>
    <col min="4" max="4" width="10.90625" style="7"/>
    <col min="5" max="5" width="20.81640625" style="7" customWidth="1"/>
    <col min="6" max="7" width="18.7265625" style="7" customWidth="1"/>
    <col min="8" max="8" width="31.453125" style="10" bestFit="1" customWidth="1"/>
    <col min="9" max="16384" width="10.90625" style="7"/>
  </cols>
  <sheetData>
    <row r="1" spans="1:8" x14ac:dyDescent="0.35">
      <c r="A1" s="32" t="s">
        <v>373</v>
      </c>
      <c r="B1" s="32" t="s">
        <v>18</v>
      </c>
      <c r="C1" s="32" t="s">
        <v>19</v>
      </c>
      <c r="D1" s="32" t="s">
        <v>20</v>
      </c>
      <c r="E1" s="32"/>
      <c r="F1" s="33" t="s">
        <v>414</v>
      </c>
      <c r="G1" s="33"/>
      <c r="H1" s="33"/>
    </row>
    <row r="2" spans="1:8" ht="26" x14ac:dyDescent="0.35">
      <c r="A2" s="32"/>
      <c r="B2" s="32"/>
      <c r="C2" s="32"/>
      <c r="D2" s="4" t="s">
        <v>21</v>
      </c>
      <c r="E2" s="4" t="s">
        <v>375</v>
      </c>
      <c r="F2" s="8" t="s">
        <v>413</v>
      </c>
      <c r="G2" s="8" t="s">
        <v>376</v>
      </c>
      <c r="H2" s="8" t="s">
        <v>411</v>
      </c>
    </row>
    <row r="3" spans="1:8" s="5" customFormat="1" ht="39" x14ac:dyDescent="0.3">
      <c r="A3" s="1" t="s">
        <v>374</v>
      </c>
      <c r="B3" s="6" t="s">
        <v>2</v>
      </c>
      <c r="C3" s="2" t="s">
        <v>3</v>
      </c>
      <c r="D3" s="7" t="s">
        <v>0</v>
      </c>
      <c r="E3" s="7" t="s">
        <v>0</v>
      </c>
      <c r="F3" s="14" t="s">
        <v>412</v>
      </c>
      <c r="G3" s="14" t="s">
        <v>412</v>
      </c>
      <c r="H3" s="9"/>
    </row>
    <row r="4" spans="1:8" s="5" customFormat="1" ht="39" x14ac:dyDescent="0.3">
      <c r="A4" s="1" t="s">
        <v>374</v>
      </c>
      <c r="B4" s="6" t="s">
        <v>4</v>
      </c>
      <c r="C4" s="2" t="s">
        <v>5</v>
      </c>
      <c r="D4" s="7" t="s">
        <v>0</v>
      </c>
      <c r="E4" s="7" t="s">
        <v>0</v>
      </c>
      <c r="F4" s="14" t="s">
        <v>412</v>
      </c>
      <c r="G4" s="14" t="s">
        <v>412</v>
      </c>
      <c r="H4" s="9"/>
    </row>
    <row r="5" spans="1:8" s="5" customFormat="1" ht="39" x14ac:dyDescent="0.3">
      <c r="A5" s="1" t="s">
        <v>374</v>
      </c>
      <c r="B5" s="6" t="s">
        <v>6</v>
      </c>
      <c r="C5" s="2" t="s">
        <v>7</v>
      </c>
      <c r="D5" s="7" t="s">
        <v>0</v>
      </c>
      <c r="E5" s="7" t="s">
        <v>0</v>
      </c>
      <c r="F5" s="14" t="s">
        <v>412</v>
      </c>
      <c r="G5" s="14" t="s">
        <v>412</v>
      </c>
      <c r="H5" s="9"/>
    </row>
    <row r="6" spans="1:8" s="5" customFormat="1" ht="39" x14ac:dyDescent="0.3">
      <c r="A6" s="1" t="s">
        <v>374</v>
      </c>
      <c r="B6" s="6" t="s">
        <v>8</v>
      </c>
      <c r="C6" s="2" t="s">
        <v>9</v>
      </c>
      <c r="D6" s="7" t="s">
        <v>0</v>
      </c>
      <c r="E6" s="7" t="s">
        <v>0</v>
      </c>
      <c r="F6" s="14" t="s">
        <v>412</v>
      </c>
      <c r="G6" s="14" t="s">
        <v>412</v>
      </c>
      <c r="H6" s="9"/>
    </row>
    <row r="7" spans="1:8" s="5" customFormat="1" ht="39" x14ac:dyDescent="0.3">
      <c r="A7" s="1" t="s">
        <v>374</v>
      </c>
      <c r="B7" s="6" t="s">
        <v>10</v>
      </c>
      <c r="C7" s="2" t="s">
        <v>11</v>
      </c>
      <c r="D7" s="7" t="s">
        <v>0</v>
      </c>
      <c r="E7" s="7" t="s">
        <v>0</v>
      </c>
      <c r="F7" s="7" t="s">
        <v>412</v>
      </c>
      <c r="G7" s="7" t="s">
        <v>412</v>
      </c>
    </row>
    <row r="8" spans="1:8" s="5" customFormat="1" ht="39" x14ac:dyDescent="0.3">
      <c r="A8" s="1" t="s">
        <v>374</v>
      </c>
      <c r="B8" s="6" t="s">
        <v>12</v>
      </c>
      <c r="C8" s="2" t="s">
        <v>13</v>
      </c>
      <c r="D8" s="7" t="s">
        <v>0</v>
      </c>
      <c r="E8" s="7" t="s">
        <v>0</v>
      </c>
      <c r="F8" s="7" t="s">
        <v>412</v>
      </c>
      <c r="G8" s="7" t="s">
        <v>412</v>
      </c>
    </row>
    <row r="9" spans="1:8" s="5" customFormat="1" ht="39" x14ac:dyDescent="0.3">
      <c r="A9" s="1" t="s">
        <v>374</v>
      </c>
      <c r="B9" s="6" t="s">
        <v>14</v>
      </c>
      <c r="C9" s="2" t="s">
        <v>15</v>
      </c>
      <c r="D9" s="7" t="s">
        <v>0</v>
      </c>
      <c r="E9" s="7" t="s">
        <v>0</v>
      </c>
      <c r="F9" s="7" t="s">
        <v>412</v>
      </c>
      <c r="G9" s="7" t="s">
        <v>412</v>
      </c>
    </row>
    <row r="10" spans="1:8" s="5" customFormat="1" ht="39" x14ac:dyDescent="0.3">
      <c r="A10" s="1" t="s">
        <v>374</v>
      </c>
      <c r="B10" s="6" t="s">
        <v>16</v>
      </c>
      <c r="C10" s="2" t="s">
        <v>17</v>
      </c>
      <c r="D10" s="7" t="s">
        <v>0</v>
      </c>
      <c r="E10" s="7" t="s">
        <v>0</v>
      </c>
      <c r="F10" s="7" t="s">
        <v>412</v>
      </c>
      <c r="G10" s="7" t="s">
        <v>412</v>
      </c>
    </row>
    <row r="11" spans="1:8" s="5" customFormat="1" ht="39" x14ac:dyDescent="0.3">
      <c r="A11" s="1" t="s">
        <v>374</v>
      </c>
      <c r="B11" s="6" t="s">
        <v>22</v>
      </c>
      <c r="C11" s="2" t="s">
        <v>23</v>
      </c>
      <c r="D11" s="7" t="s">
        <v>0</v>
      </c>
      <c r="E11" s="7" t="s">
        <v>0</v>
      </c>
      <c r="F11" s="7"/>
      <c r="G11" s="7"/>
    </row>
    <row r="12" spans="1:8" s="5" customFormat="1" ht="39" x14ac:dyDescent="0.3">
      <c r="A12" s="1" t="s">
        <v>374</v>
      </c>
      <c r="B12" s="6" t="s">
        <v>24</v>
      </c>
      <c r="C12" s="2" t="s">
        <v>25</v>
      </c>
      <c r="D12" s="7" t="s">
        <v>0</v>
      </c>
      <c r="E12" s="7" t="s">
        <v>0</v>
      </c>
      <c r="F12" s="7"/>
      <c r="G12" s="7"/>
    </row>
    <row r="13" spans="1:8" s="5" customFormat="1" ht="39" x14ac:dyDescent="0.3">
      <c r="A13" s="1" t="s">
        <v>374</v>
      </c>
      <c r="B13" s="6" t="s">
        <v>26</v>
      </c>
      <c r="C13" s="2" t="s">
        <v>27</v>
      </c>
      <c r="D13" s="7" t="s">
        <v>0</v>
      </c>
      <c r="E13" s="7" t="s">
        <v>0</v>
      </c>
      <c r="F13" s="7"/>
      <c r="G13" s="7"/>
    </row>
    <row r="14" spans="1:8" s="5" customFormat="1" ht="39" x14ac:dyDescent="0.3">
      <c r="A14" s="1" t="s">
        <v>374</v>
      </c>
      <c r="B14" s="6" t="s">
        <v>28</v>
      </c>
      <c r="C14" s="2" t="s">
        <v>29</v>
      </c>
      <c r="D14" s="7" t="s">
        <v>0</v>
      </c>
      <c r="E14" s="7" t="s">
        <v>0</v>
      </c>
      <c r="F14" s="7"/>
      <c r="G14" s="7"/>
    </row>
    <row r="15" spans="1:8" s="5" customFormat="1" ht="39" x14ac:dyDescent="0.3">
      <c r="A15" s="1" t="s">
        <v>374</v>
      </c>
      <c r="B15" s="6" t="s">
        <v>30</v>
      </c>
      <c r="C15" s="2" t="s">
        <v>31</v>
      </c>
      <c r="D15" s="7" t="s">
        <v>0</v>
      </c>
      <c r="E15" s="7" t="s">
        <v>0</v>
      </c>
      <c r="F15" s="17">
        <v>41.99</v>
      </c>
      <c r="G15" s="7">
        <f>ROUND(F15/365,8)</f>
        <v>0.11504109999999999</v>
      </c>
    </row>
    <row r="16" spans="1:8" s="5" customFormat="1" ht="39" x14ac:dyDescent="0.3">
      <c r="A16" s="1" t="s">
        <v>374</v>
      </c>
      <c r="B16" s="6" t="s">
        <v>32</v>
      </c>
      <c r="C16" s="2" t="s">
        <v>33</v>
      </c>
      <c r="D16" s="7" t="s">
        <v>0</v>
      </c>
      <c r="E16" s="7" t="s">
        <v>0</v>
      </c>
      <c r="F16" s="7">
        <f>4.81/100</f>
        <v>4.8099999999999997E-2</v>
      </c>
      <c r="G16" s="7">
        <f>F16</f>
        <v>4.8099999999999997E-2</v>
      </c>
    </row>
    <row r="17" spans="1:8" s="5" customFormat="1" ht="39" x14ac:dyDescent="0.3">
      <c r="A17" s="1" t="s">
        <v>374</v>
      </c>
      <c r="B17" s="6" t="s">
        <v>34</v>
      </c>
      <c r="C17" s="2" t="s">
        <v>35</v>
      </c>
      <c r="D17" s="7" t="s">
        <v>0</v>
      </c>
      <c r="E17" s="7" t="s">
        <v>0</v>
      </c>
      <c r="F17" s="17">
        <v>143.24</v>
      </c>
      <c r="G17" s="7">
        <f>ROUND(F17/365,8)</f>
        <v>0.39243835999999999</v>
      </c>
    </row>
    <row r="18" spans="1:8" s="5" customFormat="1" ht="39" x14ac:dyDescent="0.3">
      <c r="A18" s="1" t="s">
        <v>374</v>
      </c>
      <c r="B18" s="6" t="s">
        <v>36</v>
      </c>
      <c r="C18" s="2" t="s">
        <v>37</v>
      </c>
      <c r="D18" s="7" t="s">
        <v>0</v>
      </c>
      <c r="E18" s="7" t="s">
        <v>0</v>
      </c>
      <c r="F18" s="7">
        <f>0.76/100</f>
        <v>7.6E-3</v>
      </c>
      <c r="G18" s="7">
        <f>F18</f>
        <v>7.6E-3</v>
      </c>
    </row>
    <row r="19" spans="1:8" s="5" customFormat="1" ht="39" x14ac:dyDescent="0.3">
      <c r="A19" s="1" t="s">
        <v>374</v>
      </c>
      <c r="B19" s="6" t="s">
        <v>38</v>
      </c>
      <c r="C19" s="2" t="s">
        <v>39</v>
      </c>
      <c r="D19" s="7" t="s">
        <v>0</v>
      </c>
      <c r="E19" s="7" t="s">
        <v>0</v>
      </c>
      <c r="F19" s="7">
        <v>48.04</v>
      </c>
      <c r="G19" s="7">
        <f>ROUND(F19/365,8)</f>
        <v>0.13161644</v>
      </c>
    </row>
    <row r="20" spans="1:8" s="5" customFormat="1" ht="39" x14ac:dyDescent="0.3">
      <c r="A20" s="1" t="s">
        <v>374</v>
      </c>
      <c r="B20" s="6" t="s">
        <v>40</v>
      </c>
      <c r="C20" s="2" t="s">
        <v>41</v>
      </c>
      <c r="D20" s="7" t="s">
        <v>0</v>
      </c>
      <c r="E20" s="7" t="s">
        <v>0</v>
      </c>
      <c r="F20" s="7">
        <f>4.97/100</f>
        <v>4.9699999999999994E-2</v>
      </c>
      <c r="G20" s="7">
        <f>F20</f>
        <v>4.9699999999999994E-2</v>
      </c>
    </row>
    <row r="21" spans="1:8" s="5" customFormat="1" ht="39" x14ac:dyDescent="0.3">
      <c r="A21" s="1" t="s">
        <v>374</v>
      </c>
      <c r="B21" s="6" t="s">
        <v>42</v>
      </c>
      <c r="C21" s="2" t="s">
        <v>43</v>
      </c>
      <c r="D21" s="7" t="s">
        <v>0</v>
      </c>
      <c r="E21" s="7" t="s">
        <v>0</v>
      </c>
      <c r="F21" s="7">
        <v>145.04</v>
      </c>
      <c r="G21" s="7">
        <f>ROUND(F21/365,8)</f>
        <v>0.39736986000000002</v>
      </c>
    </row>
    <row r="22" spans="1:8" s="5" customFormat="1" ht="39" x14ac:dyDescent="0.3">
      <c r="A22" s="1" t="s">
        <v>374</v>
      </c>
      <c r="B22" s="6" t="s">
        <v>44</v>
      </c>
      <c r="C22" s="2" t="s">
        <v>45</v>
      </c>
      <c r="D22" s="7" t="s">
        <v>0</v>
      </c>
      <c r="E22" s="7" t="s">
        <v>0</v>
      </c>
      <c r="F22" s="7">
        <f>1.09/100</f>
        <v>1.09E-2</v>
      </c>
      <c r="G22" s="7">
        <f>F22</f>
        <v>1.09E-2</v>
      </c>
    </row>
    <row r="23" spans="1:8" s="5" customFormat="1" ht="39" x14ac:dyDescent="0.3">
      <c r="A23" s="1" t="s">
        <v>374</v>
      </c>
      <c r="B23" s="6" t="s">
        <v>46</v>
      </c>
      <c r="C23" s="2" t="s">
        <v>47</v>
      </c>
      <c r="D23" s="7" t="s">
        <v>0</v>
      </c>
      <c r="E23" s="7" t="s">
        <v>0</v>
      </c>
      <c r="F23" s="7" t="s">
        <v>412</v>
      </c>
      <c r="G23" s="29" t="s">
        <v>412</v>
      </c>
    </row>
    <row r="24" spans="1:8" s="5" customFormat="1" ht="39" x14ac:dyDescent="0.3">
      <c r="A24" s="1" t="s">
        <v>374</v>
      </c>
      <c r="B24" s="6" t="s">
        <v>48</v>
      </c>
      <c r="C24" s="2" t="s">
        <v>49</v>
      </c>
      <c r="D24" s="7" t="s">
        <v>0</v>
      </c>
      <c r="E24" s="7" t="s">
        <v>0</v>
      </c>
      <c r="F24" s="7" t="s">
        <v>412</v>
      </c>
      <c r="G24" s="29" t="s">
        <v>412</v>
      </c>
    </row>
    <row r="25" spans="1:8" s="5" customFormat="1" ht="39" x14ac:dyDescent="0.3">
      <c r="A25" s="1" t="s">
        <v>374</v>
      </c>
      <c r="B25" s="6" t="s">
        <v>50</v>
      </c>
      <c r="C25" s="2" t="s">
        <v>51</v>
      </c>
      <c r="D25" s="7" t="s">
        <v>0</v>
      </c>
      <c r="E25" s="7" t="s">
        <v>0</v>
      </c>
      <c r="F25" s="7" t="s">
        <v>412</v>
      </c>
      <c r="G25" s="29" t="s">
        <v>412</v>
      </c>
    </row>
    <row r="26" spans="1:8" s="5" customFormat="1" ht="39" x14ac:dyDescent="0.3">
      <c r="A26" s="1" t="s">
        <v>374</v>
      </c>
      <c r="B26" s="6" t="s">
        <v>52</v>
      </c>
      <c r="C26" s="2" t="s">
        <v>53</v>
      </c>
      <c r="D26" s="7" t="s">
        <v>0</v>
      </c>
      <c r="E26" s="7" t="s">
        <v>0</v>
      </c>
      <c r="F26" s="7" t="s">
        <v>412</v>
      </c>
      <c r="G26" s="29" t="s">
        <v>412</v>
      </c>
    </row>
    <row r="27" spans="1:8" s="5" customFormat="1" ht="39" x14ac:dyDescent="0.3">
      <c r="A27" s="1" t="s">
        <v>374</v>
      </c>
      <c r="B27" s="6" t="s">
        <v>54</v>
      </c>
      <c r="C27" s="2" t="s">
        <v>55</v>
      </c>
      <c r="D27" s="7" t="s">
        <v>0</v>
      </c>
      <c r="E27" s="7" t="s">
        <v>0</v>
      </c>
      <c r="F27" s="7">
        <v>56.07</v>
      </c>
      <c r="G27" s="7">
        <f>ROUND(F27/365,8)</f>
        <v>0.15361643999999999</v>
      </c>
    </row>
    <row r="28" spans="1:8" s="5" customFormat="1" ht="39" x14ac:dyDescent="0.3">
      <c r="A28" s="1" t="s">
        <v>374</v>
      </c>
      <c r="B28" s="6" t="s">
        <v>56</v>
      </c>
      <c r="C28" s="2" t="s">
        <v>57</v>
      </c>
      <c r="D28" s="7" t="s">
        <v>0</v>
      </c>
      <c r="E28" s="7" t="s">
        <v>0</v>
      </c>
      <c r="F28" s="7">
        <f>5.27/100</f>
        <v>5.2699999999999997E-2</v>
      </c>
      <c r="G28" s="7">
        <f>F28</f>
        <v>5.2699999999999997E-2</v>
      </c>
    </row>
    <row r="29" spans="1:8" s="5" customFormat="1" ht="39" x14ac:dyDescent="0.3">
      <c r="A29" s="1" t="s">
        <v>374</v>
      </c>
      <c r="B29" s="6" t="s">
        <v>58</v>
      </c>
      <c r="C29" s="2" t="s">
        <v>59</v>
      </c>
      <c r="D29" s="7" t="s">
        <v>0</v>
      </c>
      <c r="E29" s="7" t="s">
        <v>0</v>
      </c>
      <c r="F29" s="7">
        <v>151.07</v>
      </c>
      <c r="G29" s="7">
        <f>ROUND(F29/365,8)</f>
        <v>0.41389040999999999</v>
      </c>
    </row>
    <row r="30" spans="1:8" s="5" customFormat="1" ht="39" x14ac:dyDescent="0.3">
      <c r="A30" s="1" t="s">
        <v>374</v>
      </c>
      <c r="B30" s="6" t="s">
        <v>60</v>
      </c>
      <c r="C30" s="2" t="s">
        <v>61</v>
      </c>
      <c r="D30" s="7" t="s">
        <v>0</v>
      </c>
      <c r="E30" s="7" t="s">
        <v>0</v>
      </c>
      <c r="F30" s="7">
        <f>1.47/100</f>
        <v>1.47E-2</v>
      </c>
      <c r="G30" s="7">
        <f>F30</f>
        <v>1.47E-2</v>
      </c>
    </row>
    <row r="31" spans="1:8" s="5" customFormat="1" ht="52" x14ac:dyDescent="0.3">
      <c r="A31" s="1" t="s">
        <v>374</v>
      </c>
      <c r="B31" s="6" t="s">
        <v>62</v>
      </c>
      <c r="C31" s="2" t="s">
        <v>63</v>
      </c>
      <c r="D31" s="7" t="s">
        <v>0</v>
      </c>
      <c r="E31" s="7" t="s">
        <v>0</v>
      </c>
      <c r="F31" s="15" t="s">
        <v>412</v>
      </c>
      <c r="G31" s="15" t="s">
        <v>412</v>
      </c>
      <c r="H31" s="16"/>
    </row>
    <row r="32" spans="1:8" s="5" customFormat="1" ht="52" x14ac:dyDescent="0.3">
      <c r="A32" s="1" t="s">
        <v>374</v>
      </c>
      <c r="B32" s="6" t="s">
        <v>64</v>
      </c>
      <c r="C32" s="2" t="s">
        <v>65</v>
      </c>
      <c r="D32" s="7" t="s">
        <v>0</v>
      </c>
      <c r="E32" s="7" t="s">
        <v>0</v>
      </c>
      <c r="F32" s="15" t="s">
        <v>412</v>
      </c>
      <c r="G32" s="15" t="s">
        <v>412</v>
      </c>
      <c r="H32" s="16"/>
    </row>
    <row r="33" spans="1:8" s="5" customFormat="1" ht="52" x14ac:dyDescent="0.3">
      <c r="A33" s="1" t="s">
        <v>374</v>
      </c>
      <c r="B33" s="6" t="s">
        <v>66</v>
      </c>
      <c r="C33" s="2" t="s">
        <v>67</v>
      </c>
      <c r="D33" s="7" t="s">
        <v>0</v>
      </c>
      <c r="E33" s="7" t="s">
        <v>0</v>
      </c>
      <c r="F33" s="15" t="s">
        <v>412</v>
      </c>
      <c r="G33" s="15" t="s">
        <v>412</v>
      </c>
      <c r="H33" s="16"/>
    </row>
    <row r="34" spans="1:8" s="5" customFormat="1" ht="52" x14ac:dyDescent="0.3">
      <c r="A34" s="1" t="s">
        <v>374</v>
      </c>
      <c r="B34" s="6" t="s">
        <v>68</v>
      </c>
      <c r="C34" s="2" t="s">
        <v>69</v>
      </c>
      <c r="D34" s="7" t="s">
        <v>0</v>
      </c>
      <c r="E34" s="7" t="s">
        <v>0</v>
      </c>
      <c r="F34" s="15" t="s">
        <v>412</v>
      </c>
      <c r="G34" s="15" t="s">
        <v>412</v>
      </c>
      <c r="H34" s="16"/>
    </row>
    <row r="35" spans="1:8" s="5" customFormat="1" ht="26" x14ac:dyDescent="0.3">
      <c r="A35" s="1" t="s">
        <v>377</v>
      </c>
      <c r="B35" s="6" t="s">
        <v>70</v>
      </c>
      <c r="C35" s="2" t="s">
        <v>71</v>
      </c>
      <c r="D35" s="7" t="s">
        <v>0</v>
      </c>
      <c r="E35" s="7" t="s">
        <v>0</v>
      </c>
      <c r="F35" s="7">
        <v>73</v>
      </c>
      <c r="G35" s="17">
        <f>ROUND(F35/365,8)</f>
        <v>0.2</v>
      </c>
    </row>
    <row r="36" spans="1:8" s="5" customFormat="1" ht="39" x14ac:dyDescent="0.3">
      <c r="A36" s="1" t="s">
        <v>377</v>
      </c>
      <c r="B36" s="6" t="s">
        <v>72</v>
      </c>
      <c r="C36" s="2" t="s">
        <v>73</v>
      </c>
      <c r="D36" s="7" t="s">
        <v>0</v>
      </c>
      <c r="E36" s="7" t="s">
        <v>0</v>
      </c>
      <c r="F36" s="7">
        <f>7.4/100</f>
        <v>7.400000000000001E-2</v>
      </c>
      <c r="G36" s="7">
        <f t="shared" ref="G36:G37" si="0">F36</f>
        <v>7.400000000000001E-2</v>
      </c>
    </row>
    <row r="37" spans="1:8" s="5" customFormat="1" ht="26" x14ac:dyDescent="0.3">
      <c r="A37" s="1" t="s">
        <v>377</v>
      </c>
      <c r="B37" s="6" t="s">
        <v>74</v>
      </c>
      <c r="C37" s="2" t="s">
        <v>75</v>
      </c>
      <c r="D37" s="7" t="s">
        <v>0</v>
      </c>
      <c r="E37" s="7" t="s">
        <v>0</v>
      </c>
      <c r="F37" s="7" t="s">
        <v>412</v>
      </c>
      <c r="G37" s="7" t="str">
        <f t="shared" si="0"/>
        <v>-</v>
      </c>
    </row>
    <row r="38" spans="1:8" s="5" customFormat="1" ht="26" x14ac:dyDescent="0.3">
      <c r="A38" s="1" t="s">
        <v>377</v>
      </c>
      <c r="B38" s="6" t="s">
        <v>76</v>
      </c>
      <c r="C38" s="2" t="s">
        <v>77</v>
      </c>
      <c r="D38" s="7" t="s">
        <v>0</v>
      </c>
      <c r="E38" s="7" t="s">
        <v>0</v>
      </c>
      <c r="F38" s="7" t="s">
        <v>412</v>
      </c>
      <c r="G38" s="7" t="str">
        <f t="shared" ref="G38:G41" si="1">F38</f>
        <v>-</v>
      </c>
    </row>
    <row r="39" spans="1:8" s="5" customFormat="1" ht="26" x14ac:dyDescent="0.3">
      <c r="A39" s="1" t="s">
        <v>377</v>
      </c>
      <c r="B39" s="6" t="s">
        <v>78</v>
      </c>
      <c r="C39" s="2" t="s">
        <v>79</v>
      </c>
      <c r="D39" s="7" t="s">
        <v>0</v>
      </c>
      <c r="E39" s="7" t="s">
        <v>0</v>
      </c>
      <c r="F39" s="7">
        <f>4.94/100</f>
        <v>4.9400000000000006E-2</v>
      </c>
      <c r="G39" s="7">
        <f t="shared" si="1"/>
        <v>4.9400000000000006E-2</v>
      </c>
    </row>
    <row r="40" spans="1:8" s="5" customFormat="1" ht="26" x14ac:dyDescent="0.3">
      <c r="A40" s="1" t="s">
        <v>377</v>
      </c>
      <c r="B40" s="6" t="s">
        <v>80</v>
      </c>
      <c r="C40" s="2" t="s">
        <v>81</v>
      </c>
      <c r="D40" s="7" t="s">
        <v>0</v>
      </c>
      <c r="E40" s="7" t="s">
        <v>0</v>
      </c>
      <c r="F40" s="7" t="s">
        <v>412</v>
      </c>
      <c r="G40" s="7" t="str">
        <f t="shared" si="1"/>
        <v>-</v>
      </c>
    </row>
    <row r="41" spans="1:8" s="5" customFormat="1" ht="39" x14ac:dyDescent="0.3">
      <c r="A41" s="1" t="s">
        <v>377</v>
      </c>
      <c r="B41" s="6" t="s">
        <v>82</v>
      </c>
      <c r="C41" s="2" t="s">
        <v>83</v>
      </c>
      <c r="D41" s="7" t="s">
        <v>0</v>
      </c>
      <c r="E41" s="7" t="s">
        <v>0</v>
      </c>
      <c r="F41" s="7" t="s">
        <v>412</v>
      </c>
      <c r="G41" s="7" t="str">
        <f t="shared" si="1"/>
        <v>-</v>
      </c>
    </row>
    <row r="42" spans="1:8" s="5" customFormat="1" ht="26" x14ac:dyDescent="0.3">
      <c r="A42" s="1" t="s">
        <v>377</v>
      </c>
      <c r="B42" s="6" t="s">
        <v>84</v>
      </c>
      <c r="C42" s="2" t="s">
        <v>85</v>
      </c>
      <c r="D42" s="7" t="s">
        <v>0</v>
      </c>
      <c r="E42" s="7" t="s">
        <v>0</v>
      </c>
      <c r="F42" s="17">
        <v>0</v>
      </c>
      <c r="G42" s="7">
        <f>ROUND(F42/365,8)</f>
        <v>0</v>
      </c>
    </row>
    <row r="43" spans="1:8" s="5" customFormat="1" ht="26" x14ac:dyDescent="0.3">
      <c r="A43" s="1" t="s">
        <v>377</v>
      </c>
      <c r="B43" s="6" t="s">
        <v>86</v>
      </c>
      <c r="C43" s="2" t="s">
        <v>87</v>
      </c>
      <c r="D43" s="7" t="s">
        <v>0</v>
      </c>
      <c r="E43" s="7" t="s">
        <v>0</v>
      </c>
      <c r="F43" s="17">
        <v>0</v>
      </c>
      <c r="G43" s="7">
        <f t="shared" ref="G43:G44" si="2">ROUND(F43/365,8)</f>
        <v>0</v>
      </c>
    </row>
    <row r="44" spans="1:8" s="5" customFormat="1" ht="26" x14ac:dyDescent="0.3">
      <c r="A44" s="1" t="s">
        <v>377</v>
      </c>
      <c r="B44" s="6" t="s">
        <v>88</v>
      </c>
      <c r="C44" s="2" t="s">
        <v>89</v>
      </c>
      <c r="D44" s="7" t="s">
        <v>0</v>
      </c>
      <c r="E44" s="7" t="s">
        <v>0</v>
      </c>
      <c r="F44" s="17">
        <v>0</v>
      </c>
      <c r="G44" s="7">
        <f t="shared" si="2"/>
        <v>0</v>
      </c>
    </row>
    <row r="45" spans="1:8" s="5" customFormat="1" ht="39" x14ac:dyDescent="0.3">
      <c r="A45" s="1" t="s">
        <v>377</v>
      </c>
      <c r="B45" s="6" t="s">
        <v>90</v>
      </c>
      <c r="C45" s="2" t="s">
        <v>91</v>
      </c>
      <c r="D45" s="7" t="s">
        <v>0</v>
      </c>
      <c r="E45" s="7" t="s">
        <v>0</v>
      </c>
      <c r="F45" s="7" t="s">
        <v>412</v>
      </c>
      <c r="G45" s="7" t="s">
        <v>412</v>
      </c>
    </row>
    <row r="46" spans="1:8" s="5" customFormat="1" ht="39" x14ac:dyDescent="0.3">
      <c r="A46" s="1" t="s">
        <v>377</v>
      </c>
      <c r="B46" s="6" t="s">
        <v>92</v>
      </c>
      <c r="C46" s="2" t="s">
        <v>93</v>
      </c>
      <c r="D46" s="7" t="s">
        <v>0</v>
      </c>
      <c r="E46" s="7" t="s">
        <v>0</v>
      </c>
      <c r="F46" s="7" t="s">
        <v>412</v>
      </c>
      <c r="G46" s="7" t="s">
        <v>412</v>
      </c>
    </row>
    <row r="47" spans="1:8" s="5" customFormat="1" ht="39" x14ac:dyDescent="0.3">
      <c r="A47" s="1" t="s">
        <v>377</v>
      </c>
      <c r="B47" s="6" t="s">
        <v>94</v>
      </c>
      <c r="C47" s="2" t="s">
        <v>95</v>
      </c>
      <c r="D47" s="7" t="s">
        <v>0</v>
      </c>
      <c r="E47" s="7" t="s">
        <v>0</v>
      </c>
      <c r="F47" s="7" t="s">
        <v>412</v>
      </c>
      <c r="G47" s="7" t="s">
        <v>412</v>
      </c>
    </row>
    <row r="48" spans="1:8" s="5" customFormat="1" ht="26" x14ac:dyDescent="0.3">
      <c r="A48" s="6" t="s">
        <v>378</v>
      </c>
      <c r="B48" s="6" t="s">
        <v>96</v>
      </c>
      <c r="C48" s="2" t="s">
        <v>97</v>
      </c>
      <c r="D48" s="7" t="s">
        <v>0</v>
      </c>
      <c r="E48" s="7" t="s">
        <v>0</v>
      </c>
      <c r="F48" s="14" t="s">
        <v>412</v>
      </c>
      <c r="G48" s="14" t="s">
        <v>412</v>
      </c>
      <c r="H48" s="9"/>
    </row>
    <row r="49" spans="1:8" s="5" customFormat="1" ht="26" x14ac:dyDescent="0.3">
      <c r="A49" s="6" t="s">
        <v>378</v>
      </c>
      <c r="B49" s="6" t="s">
        <v>98</v>
      </c>
      <c r="C49" s="2" t="s">
        <v>99</v>
      </c>
      <c r="D49" s="7" t="s">
        <v>0</v>
      </c>
      <c r="E49" s="7" t="s">
        <v>0</v>
      </c>
      <c r="F49" s="14" t="s">
        <v>412</v>
      </c>
      <c r="G49" s="14" t="s">
        <v>412</v>
      </c>
      <c r="H49" s="9"/>
    </row>
    <row r="50" spans="1:8" s="5" customFormat="1" ht="26" x14ac:dyDescent="0.3">
      <c r="A50" s="6" t="s">
        <v>378</v>
      </c>
      <c r="B50" s="6" t="s">
        <v>100</v>
      </c>
      <c r="C50" s="2" t="s">
        <v>101</v>
      </c>
      <c r="D50" s="7" t="s">
        <v>0</v>
      </c>
      <c r="E50" s="7" t="s">
        <v>0</v>
      </c>
      <c r="F50" s="14" t="s">
        <v>412</v>
      </c>
      <c r="G50" s="14" t="s">
        <v>412</v>
      </c>
      <c r="H50" s="9"/>
    </row>
    <row r="51" spans="1:8" s="5" customFormat="1" ht="26" x14ac:dyDescent="0.3">
      <c r="A51" s="6" t="s">
        <v>378</v>
      </c>
      <c r="B51" s="6" t="s">
        <v>102</v>
      </c>
      <c r="C51" s="2" t="s">
        <v>103</v>
      </c>
      <c r="D51" s="7" t="s">
        <v>0</v>
      </c>
      <c r="E51" s="7" t="s">
        <v>0</v>
      </c>
      <c r="F51" s="14" t="s">
        <v>412</v>
      </c>
      <c r="G51" s="14" t="s">
        <v>412</v>
      </c>
      <c r="H51" s="9"/>
    </row>
    <row r="52" spans="1:8" s="5" customFormat="1" ht="26" x14ac:dyDescent="0.3">
      <c r="A52" s="6" t="s">
        <v>378</v>
      </c>
      <c r="B52" s="6" t="s">
        <v>104</v>
      </c>
      <c r="C52" s="2" t="s">
        <v>105</v>
      </c>
      <c r="D52" s="7" t="s">
        <v>0</v>
      </c>
      <c r="E52" s="7" t="s">
        <v>0</v>
      </c>
      <c r="F52" s="14" t="s">
        <v>412</v>
      </c>
      <c r="G52" s="14" t="s">
        <v>412</v>
      </c>
      <c r="H52" s="9"/>
    </row>
    <row r="53" spans="1:8" s="5" customFormat="1" ht="39" x14ac:dyDescent="0.3">
      <c r="A53" s="6" t="s">
        <v>378</v>
      </c>
      <c r="B53" s="6" t="s">
        <v>106</v>
      </c>
      <c r="C53" s="2" t="s">
        <v>107</v>
      </c>
      <c r="D53" s="7" t="s">
        <v>0</v>
      </c>
      <c r="E53" s="7" t="s">
        <v>0</v>
      </c>
      <c r="F53" s="14" t="s">
        <v>412</v>
      </c>
      <c r="G53" s="14" t="s">
        <v>412</v>
      </c>
    </row>
    <row r="54" spans="1:8" s="5" customFormat="1" ht="39" x14ac:dyDescent="0.3">
      <c r="A54" s="6" t="s">
        <v>378</v>
      </c>
      <c r="B54" s="6" t="s">
        <v>108</v>
      </c>
      <c r="C54" s="2" t="s">
        <v>109</v>
      </c>
      <c r="D54" s="7" t="s">
        <v>0</v>
      </c>
      <c r="E54" s="7" t="s">
        <v>0</v>
      </c>
      <c r="F54" s="14" t="s">
        <v>412</v>
      </c>
      <c r="G54" s="14" t="s">
        <v>412</v>
      </c>
    </row>
    <row r="55" spans="1:8" s="5" customFormat="1" ht="39" x14ac:dyDescent="0.3">
      <c r="A55" s="6" t="s">
        <v>378</v>
      </c>
      <c r="B55" s="6" t="s">
        <v>110</v>
      </c>
      <c r="C55" s="2" t="s">
        <v>111</v>
      </c>
      <c r="D55" s="7" t="s">
        <v>0</v>
      </c>
      <c r="E55" s="7" t="s">
        <v>0</v>
      </c>
      <c r="F55" s="14" t="s">
        <v>412</v>
      </c>
      <c r="G55" s="14" t="s">
        <v>412</v>
      </c>
    </row>
    <row r="56" spans="1:8" s="5" customFormat="1" ht="39" x14ac:dyDescent="0.3">
      <c r="A56" s="6" t="s">
        <v>378</v>
      </c>
      <c r="B56" s="6" t="s">
        <v>112</v>
      </c>
      <c r="C56" s="2" t="s">
        <v>113</v>
      </c>
      <c r="D56" s="7" t="s">
        <v>0</v>
      </c>
      <c r="E56" s="7" t="s">
        <v>0</v>
      </c>
      <c r="F56" s="14" t="s">
        <v>412</v>
      </c>
      <c r="G56" s="14" t="s">
        <v>412</v>
      </c>
    </row>
    <row r="57" spans="1:8" s="5" customFormat="1" ht="26" x14ac:dyDescent="0.3">
      <c r="A57" s="6" t="s">
        <v>378</v>
      </c>
      <c r="B57" s="6" t="s">
        <v>114</v>
      </c>
      <c r="C57" s="2" t="s">
        <v>389</v>
      </c>
      <c r="D57" s="7" t="s">
        <v>0</v>
      </c>
      <c r="E57" s="7" t="s">
        <v>0</v>
      </c>
      <c r="F57" s="14" t="s">
        <v>412</v>
      </c>
      <c r="G57" s="14" t="s">
        <v>412</v>
      </c>
    </row>
    <row r="58" spans="1:8" s="5" customFormat="1" ht="26" x14ac:dyDescent="0.3">
      <c r="A58" s="6" t="s">
        <v>378</v>
      </c>
      <c r="B58" s="20" t="s">
        <v>115</v>
      </c>
      <c r="C58" s="21" t="s">
        <v>116</v>
      </c>
      <c r="D58" s="22" t="s">
        <v>0</v>
      </c>
      <c r="E58" s="22" t="s">
        <v>0</v>
      </c>
      <c r="F58" s="14" t="s">
        <v>412</v>
      </c>
      <c r="G58" s="14" t="s">
        <v>412</v>
      </c>
      <c r="H58" s="31"/>
    </row>
    <row r="59" spans="1:8" s="5" customFormat="1" ht="26" x14ac:dyDescent="0.3">
      <c r="A59" s="6" t="s">
        <v>378</v>
      </c>
      <c r="B59" s="20" t="s">
        <v>117</v>
      </c>
      <c r="C59" s="21" t="s">
        <v>118</v>
      </c>
      <c r="D59" s="22" t="s">
        <v>0</v>
      </c>
      <c r="E59" s="22" t="s">
        <v>0</v>
      </c>
      <c r="F59" s="14" t="s">
        <v>412</v>
      </c>
      <c r="G59" s="14" t="s">
        <v>412</v>
      </c>
      <c r="H59" s="31"/>
    </row>
    <row r="60" spans="1:8" s="5" customFormat="1" ht="26" x14ac:dyDescent="0.3">
      <c r="A60" s="6" t="s">
        <v>378</v>
      </c>
      <c r="B60" s="20" t="s">
        <v>119</v>
      </c>
      <c r="C60" s="21" t="s">
        <v>120</v>
      </c>
      <c r="D60" s="22" t="s">
        <v>0</v>
      </c>
      <c r="E60" s="22" t="s">
        <v>0</v>
      </c>
      <c r="F60" s="14" t="s">
        <v>412</v>
      </c>
      <c r="G60" s="14" t="s">
        <v>412</v>
      </c>
      <c r="H60" s="31"/>
    </row>
    <row r="61" spans="1:8" s="5" customFormat="1" ht="26" x14ac:dyDescent="0.3">
      <c r="A61" s="6" t="s">
        <v>378</v>
      </c>
      <c r="B61" s="20" t="s">
        <v>121</v>
      </c>
      <c r="C61" s="21" t="s">
        <v>122</v>
      </c>
      <c r="D61" s="22" t="s">
        <v>0</v>
      </c>
      <c r="E61" s="22" t="s">
        <v>0</v>
      </c>
      <c r="F61" s="14" t="s">
        <v>412</v>
      </c>
      <c r="G61" s="14" t="s">
        <v>412</v>
      </c>
      <c r="H61" s="31"/>
    </row>
    <row r="62" spans="1:8" s="5" customFormat="1" ht="26" x14ac:dyDescent="0.3">
      <c r="A62" s="6" t="s">
        <v>378</v>
      </c>
      <c r="B62" s="20" t="s">
        <v>123</v>
      </c>
      <c r="C62" s="21" t="s">
        <v>124</v>
      </c>
      <c r="D62" s="22" t="s">
        <v>0</v>
      </c>
      <c r="E62" s="22" t="s">
        <v>0</v>
      </c>
      <c r="F62" s="14" t="s">
        <v>412</v>
      </c>
      <c r="G62" s="14" t="s">
        <v>412</v>
      </c>
    </row>
    <row r="63" spans="1:8" s="5" customFormat="1" ht="39" x14ac:dyDescent="0.3">
      <c r="A63" s="6" t="s">
        <v>378</v>
      </c>
      <c r="B63" s="20" t="s">
        <v>125</v>
      </c>
      <c r="C63" s="21" t="s">
        <v>126</v>
      </c>
      <c r="D63" s="22" t="s">
        <v>0</v>
      </c>
      <c r="E63" s="22" t="s">
        <v>0</v>
      </c>
      <c r="F63" s="22">
        <v>23.87</v>
      </c>
      <c r="G63" s="28">
        <f>F63*12/336</f>
        <v>0.85250000000000004</v>
      </c>
      <c r="H63" s="31"/>
    </row>
    <row r="64" spans="1:8" s="5" customFormat="1" ht="39" x14ac:dyDescent="0.3">
      <c r="A64" s="6" t="s">
        <v>378</v>
      </c>
      <c r="B64" s="20" t="s">
        <v>127</v>
      </c>
      <c r="C64" s="21" t="s">
        <v>128</v>
      </c>
      <c r="D64" s="22" t="s">
        <v>0</v>
      </c>
      <c r="E64" s="22" t="s">
        <v>0</v>
      </c>
      <c r="F64" s="22">
        <v>23.87</v>
      </c>
      <c r="G64" s="28">
        <f>F64*12/348</f>
        <v>0.82310344827586202</v>
      </c>
      <c r="H64" s="31"/>
    </row>
    <row r="65" spans="1:8" s="5" customFormat="1" ht="39" x14ac:dyDescent="0.3">
      <c r="A65" s="6" t="s">
        <v>378</v>
      </c>
      <c r="B65" s="20" t="s">
        <v>129</v>
      </c>
      <c r="C65" s="21" t="s">
        <v>130</v>
      </c>
      <c r="D65" s="22" t="s">
        <v>0</v>
      </c>
      <c r="E65" s="22" t="s">
        <v>0</v>
      </c>
      <c r="F65" s="22">
        <v>23.87</v>
      </c>
      <c r="G65" s="28">
        <f>F65*12/360</f>
        <v>0.79566666666666663</v>
      </c>
      <c r="H65" s="31"/>
    </row>
    <row r="66" spans="1:8" s="5" customFormat="1" ht="39" x14ac:dyDescent="0.3">
      <c r="A66" s="6" t="s">
        <v>378</v>
      </c>
      <c r="B66" s="20" t="s">
        <v>131</v>
      </c>
      <c r="C66" s="21" t="s">
        <v>132</v>
      </c>
      <c r="D66" s="22" t="s">
        <v>0</v>
      </c>
      <c r="E66" s="22" t="s">
        <v>0</v>
      </c>
      <c r="F66" s="22">
        <v>23.87</v>
      </c>
      <c r="G66" s="28">
        <f>F66*12/372</f>
        <v>0.77</v>
      </c>
      <c r="H66" s="31"/>
    </row>
    <row r="67" spans="1:8" s="5" customFormat="1" ht="26" x14ac:dyDescent="0.3">
      <c r="A67" s="6" t="s">
        <v>378</v>
      </c>
      <c r="B67" s="20" t="s">
        <v>133</v>
      </c>
      <c r="C67" s="21" t="s">
        <v>390</v>
      </c>
      <c r="D67" s="22" t="s">
        <v>0</v>
      </c>
      <c r="E67" s="22" t="s">
        <v>0</v>
      </c>
      <c r="F67" s="22">
        <f>0.76/100</f>
        <v>7.6E-3</v>
      </c>
      <c r="G67" s="30">
        <f>F67</f>
        <v>7.6E-3</v>
      </c>
    </row>
    <row r="68" spans="1:8" s="5" customFormat="1" ht="26" x14ac:dyDescent="0.3">
      <c r="A68" s="6" t="s">
        <v>378</v>
      </c>
      <c r="B68" s="20" t="s">
        <v>134</v>
      </c>
      <c r="C68" s="21" t="s">
        <v>135</v>
      </c>
      <c r="D68" s="22" t="s">
        <v>0</v>
      </c>
      <c r="E68" s="22" t="s">
        <v>0</v>
      </c>
      <c r="F68" s="22">
        <v>24.17</v>
      </c>
      <c r="G68" s="28">
        <f>F68*12/336</f>
        <v>0.86321428571428582</v>
      </c>
      <c r="H68" s="31"/>
    </row>
    <row r="69" spans="1:8" s="5" customFormat="1" ht="26" x14ac:dyDescent="0.3">
      <c r="A69" s="6" t="s">
        <v>378</v>
      </c>
      <c r="B69" s="20" t="s">
        <v>136</v>
      </c>
      <c r="C69" s="21" t="s">
        <v>137</v>
      </c>
      <c r="D69" s="22" t="s">
        <v>0</v>
      </c>
      <c r="E69" s="22" t="s">
        <v>0</v>
      </c>
      <c r="F69" s="22">
        <v>24.17</v>
      </c>
      <c r="G69" s="28">
        <f>F69*12/348</f>
        <v>0.83344827586206904</v>
      </c>
      <c r="H69" s="31"/>
    </row>
    <row r="70" spans="1:8" s="5" customFormat="1" ht="26" x14ac:dyDescent="0.3">
      <c r="A70" s="6" t="s">
        <v>378</v>
      </c>
      <c r="B70" s="20" t="s">
        <v>138</v>
      </c>
      <c r="C70" s="21" t="s">
        <v>139</v>
      </c>
      <c r="D70" s="22" t="s">
        <v>0</v>
      </c>
      <c r="E70" s="22" t="s">
        <v>0</v>
      </c>
      <c r="F70" s="22">
        <v>24.17</v>
      </c>
      <c r="G70" s="28">
        <f>F70*12/360</f>
        <v>0.80566666666666675</v>
      </c>
      <c r="H70" s="31"/>
    </row>
    <row r="71" spans="1:8" s="5" customFormat="1" ht="26" x14ac:dyDescent="0.3">
      <c r="A71" s="6" t="s">
        <v>378</v>
      </c>
      <c r="B71" s="20" t="s">
        <v>140</v>
      </c>
      <c r="C71" s="21" t="s">
        <v>141</v>
      </c>
      <c r="D71" s="22" t="s">
        <v>0</v>
      </c>
      <c r="E71" s="22" t="s">
        <v>0</v>
      </c>
      <c r="F71" s="22">
        <v>24.17</v>
      </c>
      <c r="G71" s="28">
        <f>F71*12/372</f>
        <v>0.77967741935483881</v>
      </c>
      <c r="H71" s="31"/>
    </row>
    <row r="72" spans="1:8" s="5" customFormat="1" ht="26" x14ac:dyDescent="0.3">
      <c r="A72" s="6" t="s">
        <v>378</v>
      </c>
      <c r="B72" s="20" t="s">
        <v>142</v>
      </c>
      <c r="C72" s="21" t="s">
        <v>143</v>
      </c>
      <c r="D72" s="22" t="s">
        <v>0</v>
      </c>
      <c r="E72" s="22" t="s">
        <v>0</v>
      </c>
      <c r="F72" s="22">
        <f>1.09/100</f>
        <v>1.09E-2</v>
      </c>
      <c r="G72" s="30">
        <f>F72</f>
        <v>1.09E-2</v>
      </c>
    </row>
    <row r="73" spans="1:8" s="5" customFormat="1" ht="39" x14ac:dyDescent="0.3">
      <c r="A73" s="6" t="s">
        <v>378</v>
      </c>
      <c r="B73" s="20" t="s">
        <v>144</v>
      </c>
      <c r="C73" s="21" t="s">
        <v>145</v>
      </c>
      <c r="D73" s="22" t="s">
        <v>0</v>
      </c>
      <c r="E73" s="22" t="s">
        <v>0</v>
      </c>
      <c r="F73" s="22" t="s">
        <v>412</v>
      </c>
      <c r="G73" s="22" t="s">
        <v>412</v>
      </c>
      <c r="H73" s="31"/>
    </row>
    <row r="74" spans="1:8" s="5" customFormat="1" ht="39" x14ac:dyDescent="0.3">
      <c r="A74" s="6" t="s">
        <v>378</v>
      </c>
      <c r="B74" s="20" t="s">
        <v>146</v>
      </c>
      <c r="C74" s="21" t="s">
        <v>147</v>
      </c>
      <c r="D74" s="22" t="s">
        <v>0</v>
      </c>
      <c r="E74" s="22" t="s">
        <v>0</v>
      </c>
      <c r="F74" s="22" t="s">
        <v>412</v>
      </c>
      <c r="G74" s="22" t="s">
        <v>412</v>
      </c>
      <c r="H74" s="31"/>
    </row>
    <row r="75" spans="1:8" s="5" customFormat="1" ht="39" x14ac:dyDescent="0.3">
      <c r="A75" s="6" t="s">
        <v>378</v>
      </c>
      <c r="B75" s="20" t="s">
        <v>148</v>
      </c>
      <c r="C75" s="21" t="s">
        <v>149</v>
      </c>
      <c r="D75" s="22" t="s">
        <v>0</v>
      </c>
      <c r="E75" s="22" t="s">
        <v>0</v>
      </c>
      <c r="F75" s="22" t="s">
        <v>412</v>
      </c>
      <c r="G75" s="22" t="s">
        <v>412</v>
      </c>
      <c r="H75" s="31"/>
    </row>
    <row r="76" spans="1:8" s="5" customFormat="1" ht="39" x14ac:dyDescent="0.3">
      <c r="A76" s="6" t="s">
        <v>378</v>
      </c>
      <c r="B76" s="20" t="s">
        <v>150</v>
      </c>
      <c r="C76" s="21" t="s">
        <v>151</v>
      </c>
      <c r="D76" s="22" t="s">
        <v>0</v>
      </c>
      <c r="E76" s="22" t="s">
        <v>0</v>
      </c>
      <c r="F76" s="22" t="s">
        <v>412</v>
      </c>
      <c r="G76" s="22" t="s">
        <v>412</v>
      </c>
      <c r="H76" s="31"/>
    </row>
    <row r="77" spans="1:8" s="5" customFormat="1" ht="26" x14ac:dyDescent="0.3">
      <c r="A77" s="6" t="s">
        <v>378</v>
      </c>
      <c r="B77" s="20" t="s">
        <v>152</v>
      </c>
      <c r="C77" s="21" t="s">
        <v>391</v>
      </c>
      <c r="D77" s="22" t="s">
        <v>0</v>
      </c>
      <c r="E77" s="22" t="s">
        <v>0</v>
      </c>
      <c r="F77" s="22" t="s">
        <v>412</v>
      </c>
      <c r="G77" s="22" t="s">
        <v>412</v>
      </c>
    </row>
    <row r="78" spans="1:8" s="5" customFormat="1" ht="26" x14ac:dyDescent="0.3">
      <c r="A78" s="6" t="s">
        <v>378</v>
      </c>
      <c r="B78" s="20" t="s">
        <v>153</v>
      </c>
      <c r="C78" s="21" t="s">
        <v>154</v>
      </c>
      <c r="D78" s="22" t="s">
        <v>0</v>
      </c>
      <c r="E78" s="22" t="s">
        <v>0</v>
      </c>
      <c r="F78" s="22">
        <v>25.18</v>
      </c>
      <c r="G78" s="28">
        <f>F78*12/336</f>
        <v>0.89928571428571424</v>
      </c>
      <c r="H78" s="31"/>
    </row>
    <row r="79" spans="1:8" s="5" customFormat="1" ht="26" x14ac:dyDescent="0.3">
      <c r="A79" s="6" t="s">
        <v>378</v>
      </c>
      <c r="B79" s="20" t="s">
        <v>155</v>
      </c>
      <c r="C79" s="21" t="s">
        <v>156</v>
      </c>
      <c r="D79" s="22" t="s">
        <v>0</v>
      </c>
      <c r="E79" s="22" t="s">
        <v>0</v>
      </c>
      <c r="F79" s="22">
        <v>25.18</v>
      </c>
      <c r="G79" s="28">
        <f>F79*12/348</f>
        <v>0.86827586206896545</v>
      </c>
      <c r="H79" s="31"/>
    </row>
    <row r="80" spans="1:8" s="5" customFormat="1" ht="26" x14ac:dyDescent="0.3">
      <c r="A80" s="6" t="s">
        <v>378</v>
      </c>
      <c r="B80" s="20" t="s">
        <v>157</v>
      </c>
      <c r="C80" s="21" t="s">
        <v>158</v>
      </c>
      <c r="D80" s="22" t="s">
        <v>0</v>
      </c>
      <c r="E80" s="22" t="s">
        <v>0</v>
      </c>
      <c r="F80" s="22">
        <v>25.18</v>
      </c>
      <c r="G80" s="28">
        <f>F80*12/360</f>
        <v>0.83933333333333326</v>
      </c>
      <c r="H80" s="31"/>
    </row>
    <row r="81" spans="1:8" s="5" customFormat="1" ht="26" x14ac:dyDescent="0.3">
      <c r="A81" s="6" t="s">
        <v>378</v>
      </c>
      <c r="B81" s="20" t="s">
        <v>159</v>
      </c>
      <c r="C81" s="21" t="s">
        <v>160</v>
      </c>
      <c r="D81" s="22" t="s">
        <v>0</v>
      </c>
      <c r="E81" s="22" t="s">
        <v>0</v>
      </c>
      <c r="F81" s="22">
        <v>25.18</v>
      </c>
      <c r="G81" s="28">
        <f>F81*12/372</f>
        <v>0.81225806451612892</v>
      </c>
      <c r="H81" s="31"/>
    </row>
    <row r="82" spans="1:8" s="5" customFormat="1" ht="26" x14ac:dyDescent="0.3">
      <c r="A82" s="6" t="s">
        <v>378</v>
      </c>
      <c r="B82" s="20" t="s">
        <v>161</v>
      </c>
      <c r="C82" s="21" t="s">
        <v>162</v>
      </c>
      <c r="D82" s="22" t="s">
        <v>0</v>
      </c>
      <c r="E82" s="22" t="s">
        <v>0</v>
      </c>
      <c r="F82" s="22">
        <f>1.47/100</f>
        <v>1.47E-2</v>
      </c>
      <c r="G82" s="30">
        <f>F82</f>
        <v>1.47E-2</v>
      </c>
    </row>
    <row r="83" spans="1:8" s="5" customFormat="1" ht="26" x14ac:dyDescent="0.3">
      <c r="A83" s="6" t="s">
        <v>163</v>
      </c>
      <c r="B83" s="6" t="s">
        <v>164</v>
      </c>
      <c r="C83" s="2" t="s">
        <v>165</v>
      </c>
      <c r="D83" s="7" t="s">
        <v>0</v>
      </c>
      <c r="E83" s="7" t="s">
        <v>0</v>
      </c>
      <c r="F83" s="14" t="s">
        <v>412</v>
      </c>
      <c r="G83" s="14" t="s">
        <v>412</v>
      </c>
      <c r="H83" s="9"/>
    </row>
    <row r="84" spans="1:8" s="5" customFormat="1" ht="26" x14ac:dyDescent="0.3">
      <c r="A84" s="6" t="s">
        <v>163</v>
      </c>
      <c r="B84" s="6" t="s">
        <v>166</v>
      </c>
      <c r="C84" s="2" t="s">
        <v>392</v>
      </c>
      <c r="D84" s="7" t="s">
        <v>0</v>
      </c>
      <c r="E84" s="7" t="s">
        <v>0</v>
      </c>
      <c r="F84" s="7" t="s">
        <v>412</v>
      </c>
      <c r="G84" s="7" t="s">
        <v>412</v>
      </c>
      <c r="H84" s="9"/>
    </row>
    <row r="85" spans="1:8" s="5" customFormat="1" ht="26" x14ac:dyDescent="0.3">
      <c r="A85" s="6" t="s">
        <v>163</v>
      </c>
      <c r="B85" s="20" t="s">
        <v>167</v>
      </c>
      <c r="C85" s="21" t="s">
        <v>168</v>
      </c>
      <c r="D85" s="22" t="s">
        <v>0</v>
      </c>
      <c r="E85" s="22" t="s">
        <v>0</v>
      </c>
      <c r="F85" s="22" t="s">
        <v>412</v>
      </c>
      <c r="G85" s="22" t="s">
        <v>412</v>
      </c>
      <c r="H85" s="9"/>
    </row>
    <row r="86" spans="1:8" s="5" customFormat="1" ht="26" x14ac:dyDescent="0.3">
      <c r="A86" s="6" t="s">
        <v>163</v>
      </c>
      <c r="B86" s="20" t="s">
        <v>169</v>
      </c>
      <c r="C86" s="21" t="s">
        <v>393</v>
      </c>
      <c r="D86" s="22" t="s">
        <v>0</v>
      </c>
      <c r="E86" s="22" t="s">
        <v>0</v>
      </c>
      <c r="F86" s="22" t="s">
        <v>412</v>
      </c>
      <c r="G86" s="22" t="s">
        <v>412</v>
      </c>
      <c r="H86" s="9"/>
    </row>
    <row r="87" spans="1:8" s="5" customFormat="1" ht="26" x14ac:dyDescent="0.3">
      <c r="A87" s="6" t="s">
        <v>163</v>
      </c>
      <c r="B87" s="20" t="s">
        <v>170</v>
      </c>
      <c r="C87" s="21" t="s">
        <v>171</v>
      </c>
      <c r="D87" s="22" t="s">
        <v>0</v>
      </c>
      <c r="E87" s="22" t="s">
        <v>0</v>
      </c>
      <c r="F87" s="22" t="s">
        <v>412</v>
      </c>
      <c r="G87" s="22" t="s">
        <v>412</v>
      </c>
      <c r="H87" s="9"/>
    </row>
    <row r="88" spans="1:8" s="5" customFormat="1" ht="26" x14ac:dyDescent="0.3">
      <c r="A88" s="6" t="s">
        <v>163</v>
      </c>
      <c r="B88" s="20" t="s">
        <v>172</v>
      </c>
      <c r="C88" s="21" t="s">
        <v>394</v>
      </c>
      <c r="D88" s="22" t="s">
        <v>0</v>
      </c>
      <c r="E88" s="22" t="s">
        <v>0</v>
      </c>
      <c r="F88" s="22" t="s">
        <v>412</v>
      </c>
      <c r="G88" s="22" t="s">
        <v>412</v>
      </c>
      <c r="H88" s="9"/>
    </row>
    <row r="89" spans="1:8" s="5" customFormat="1" ht="26" x14ac:dyDescent="0.3">
      <c r="A89" s="6" t="s">
        <v>163</v>
      </c>
      <c r="B89" s="20" t="s">
        <v>173</v>
      </c>
      <c r="C89" s="21" t="s">
        <v>174</v>
      </c>
      <c r="D89" s="22" t="s">
        <v>0</v>
      </c>
      <c r="E89" s="22" t="s">
        <v>0</v>
      </c>
      <c r="F89" s="22" t="s">
        <v>412</v>
      </c>
      <c r="G89" s="22" t="s">
        <v>412</v>
      </c>
      <c r="H89" s="9"/>
    </row>
    <row r="90" spans="1:8" ht="26" x14ac:dyDescent="0.35">
      <c r="A90" s="3" t="s">
        <v>175</v>
      </c>
      <c r="B90" s="10" t="s">
        <v>176</v>
      </c>
      <c r="C90" s="9" t="s">
        <v>177</v>
      </c>
      <c r="D90" s="7" t="s">
        <v>0</v>
      </c>
      <c r="E90" s="7" t="s">
        <v>0</v>
      </c>
      <c r="F90" s="14" t="s">
        <v>412</v>
      </c>
      <c r="G90" s="14" t="s">
        <v>412</v>
      </c>
      <c r="H90" s="9"/>
    </row>
    <row r="91" spans="1:8" ht="26" x14ac:dyDescent="0.35">
      <c r="A91" s="3" t="s">
        <v>175</v>
      </c>
      <c r="B91" s="10" t="s">
        <v>178</v>
      </c>
      <c r="C91" s="9" t="s">
        <v>179</v>
      </c>
      <c r="D91" s="7" t="s">
        <v>0</v>
      </c>
      <c r="E91" s="7" t="s">
        <v>0</v>
      </c>
      <c r="F91" s="14" t="s">
        <v>412</v>
      </c>
      <c r="G91" s="14" t="s">
        <v>412</v>
      </c>
      <c r="H91" s="9"/>
    </row>
    <row r="92" spans="1:8" ht="26" x14ac:dyDescent="0.35">
      <c r="A92" s="3" t="s">
        <v>175</v>
      </c>
      <c r="B92" s="10" t="s">
        <v>180</v>
      </c>
      <c r="C92" s="9" t="s">
        <v>181</v>
      </c>
      <c r="D92" s="7" t="s">
        <v>0</v>
      </c>
      <c r="E92" s="7" t="s">
        <v>0</v>
      </c>
      <c r="F92" s="14" t="s">
        <v>412</v>
      </c>
      <c r="G92" s="14" t="s">
        <v>412</v>
      </c>
      <c r="H92" s="9"/>
    </row>
    <row r="93" spans="1:8" ht="26" x14ac:dyDescent="0.35">
      <c r="A93" s="3" t="s">
        <v>175</v>
      </c>
      <c r="B93" s="10" t="s">
        <v>182</v>
      </c>
      <c r="C93" s="9" t="s">
        <v>183</v>
      </c>
      <c r="D93" s="7" t="s">
        <v>0</v>
      </c>
      <c r="E93" s="7" t="s">
        <v>0</v>
      </c>
      <c r="F93" s="14" t="s">
        <v>412</v>
      </c>
      <c r="G93" s="14" t="s">
        <v>412</v>
      </c>
      <c r="H93" s="9"/>
    </row>
    <row r="94" spans="1:8" ht="26" x14ac:dyDescent="0.35">
      <c r="A94" s="3" t="s">
        <v>175</v>
      </c>
      <c r="B94" s="10" t="s">
        <v>184</v>
      </c>
      <c r="C94" s="9" t="s">
        <v>185</v>
      </c>
      <c r="D94" s="7" t="s">
        <v>0</v>
      </c>
      <c r="E94" s="7" t="s">
        <v>0</v>
      </c>
      <c r="F94" s="14" t="s">
        <v>412</v>
      </c>
      <c r="G94" s="14" t="s">
        <v>412</v>
      </c>
      <c r="H94" s="9"/>
    </row>
    <row r="95" spans="1:8" ht="26" x14ac:dyDescent="0.35">
      <c r="A95" s="3" t="s">
        <v>175</v>
      </c>
      <c r="B95" s="10" t="s">
        <v>186</v>
      </c>
      <c r="C95" s="9" t="s">
        <v>187</v>
      </c>
      <c r="D95" s="7" t="s">
        <v>0</v>
      </c>
      <c r="E95" s="7" t="s">
        <v>0</v>
      </c>
      <c r="F95" s="14" t="s">
        <v>412</v>
      </c>
      <c r="G95" s="14" t="s">
        <v>412</v>
      </c>
      <c r="H95" s="9"/>
    </row>
    <row r="96" spans="1:8" ht="26" x14ac:dyDescent="0.35">
      <c r="A96" s="3" t="s">
        <v>175</v>
      </c>
      <c r="B96" s="10" t="s">
        <v>188</v>
      </c>
      <c r="C96" s="9" t="s">
        <v>189</v>
      </c>
      <c r="D96" s="7" t="s">
        <v>0</v>
      </c>
      <c r="E96" s="7" t="s">
        <v>0</v>
      </c>
      <c r="F96" s="14" t="s">
        <v>412</v>
      </c>
      <c r="G96" s="7" t="s">
        <v>412</v>
      </c>
      <c r="H96" s="9"/>
    </row>
    <row r="97" spans="1:8" ht="26" x14ac:dyDescent="0.35">
      <c r="A97" s="3" t="s">
        <v>175</v>
      </c>
      <c r="B97" s="10" t="s">
        <v>190</v>
      </c>
      <c r="C97" s="9" t="s">
        <v>191</v>
      </c>
      <c r="D97" s="7" t="s">
        <v>0</v>
      </c>
      <c r="E97" s="7" t="s">
        <v>0</v>
      </c>
      <c r="F97" s="14" t="s">
        <v>412</v>
      </c>
      <c r="G97" s="7" t="s">
        <v>412</v>
      </c>
      <c r="H97" s="9"/>
    </row>
    <row r="98" spans="1:8" ht="26" x14ac:dyDescent="0.35">
      <c r="A98" s="3" t="s">
        <v>175</v>
      </c>
      <c r="B98" s="10" t="s">
        <v>192</v>
      </c>
      <c r="C98" s="9" t="s">
        <v>193</v>
      </c>
      <c r="D98" s="7" t="s">
        <v>0</v>
      </c>
      <c r="E98" s="7" t="s">
        <v>0</v>
      </c>
      <c r="F98" s="14" t="s">
        <v>412</v>
      </c>
      <c r="G98" s="7" t="s">
        <v>412</v>
      </c>
      <c r="H98" s="9"/>
    </row>
    <row r="99" spans="1:8" ht="26" x14ac:dyDescent="0.35">
      <c r="A99" s="3" t="s">
        <v>175</v>
      </c>
      <c r="B99" s="10" t="s">
        <v>194</v>
      </c>
      <c r="C99" s="9" t="s">
        <v>195</v>
      </c>
      <c r="D99" s="7" t="s">
        <v>0</v>
      </c>
      <c r="E99" s="7" t="s">
        <v>0</v>
      </c>
      <c r="F99" s="14" t="s">
        <v>412</v>
      </c>
      <c r="G99" s="7" t="s">
        <v>412</v>
      </c>
      <c r="H99" s="9"/>
    </row>
    <row r="100" spans="1:8" ht="26" x14ac:dyDescent="0.35">
      <c r="A100" s="3" t="s">
        <v>175</v>
      </c>
      <c r="B100" s="10" t="s">
        <v>196</v>
      </c>
      <c r="C100" s="9" t="s">
        <v>197</v>
      </c>
      <c r="D100" s="7" t="s">
        <v>0</v>
      </c>
      <c r="E100" s="7" t="s">
        <v>0</v>
      </c>
      <c r="F100" s="14" t="s">
        <v>412</v>
      </c>
      <c r="G100" s="7" t="s">
        <v>412</v>
      </c>
      <c r="H100" s="9"/>
    </row>
    <row r="101" spans="1:8" ht="26" x14ac:dyDescent="0.35">
      <c r="A101" s="3" t="s">
        <v>175</v>
      </c>
      <c r="B101" s="10" t="s">
        <v>198</v>
      </c>
      <c r="C101" s="9" t="s">
        <v>199</v>
      </c>
      <c r="D101" s="7" t="s">
        <v>0</v>
      </c>
      <c r="E101" s="7" t="s">
        <v>0</v>
      </c>
      <c r="F101" s="14" t="s">
        <v>412</v>
      </c>
      <c r="G101" s="7" t="s">
        <v>412</v>
      </c>
      <c r="H101" s="9"/>
    </row>
    <row r="102" spans="1:8" ht="26" x14ac:dyDescent="0.35">
      <c r="A102" s="3" t="s">
        <v>175</v>
      </c>
      <c r="B102" s="10" t="s">
        <v>200</v>
      </c>
      <c r="C102" s="9" t="s">
        <v>201</v>
      </c>
      <c r="D102" s="7" t="s">
        <v>0</v>
      </c>
      <c r="E102" s="7" t="s">
        <v>0</v>
      </c>
      <c r="F102" s="14" t="s">
        <v>412</v>
      </c>
      <c r="G102" s="7" t="s">
        <v>412</v>
      </c>
      <c r="H102" s="9"/>
    </row>
    <row r="103" spans="1:8" ht="26" x14ac:dyDescent="0.35">
      <c r="A103" s="3" t="s">
        <v>175</v>
      </c>
      <c r="B103" s="10" t="s">
        <v>202</v>
      </c>
      <c r="C103" s="9" t="s">
        <v>203</v>
      </c>
      <c r="D103" s="7" t="s">
        <v>0</v>
      </c>
      <c r="E103" s="7" t="s">
        <v>0</v>
      </c>
      <c r="F103" s="14" t="s">
        <v>412</v>
      </c>
      <c r="G103" s="7" t="s">
        <v>412</v>
      </c>
      <c r="H103" s="9"/>
    </row>
    <row r="104" spans="1:8" ht="26" x14ac:dyDescent="0.35">
      <c r="A104" s="3" t="s">
        <v>175</v>
      </c>
      <c r="B104" s="10" t="s">
        <v>204</v>
      </c>
      <c r="C104" s="9" t="s">
        <v>205</v>
      </c>
      <c r="D104" s="7" t="s">
        <v>0</v>
      </c>
      <c r="E104" s="7" t="s">
        <v>0</v>
      </c>
      <c r="F104" s="14" t="s">
        <v>412</v>
      </c>
      <c r="G104" s="7" t="s">
        <v>412</v>
      </c>
      <c r="H104" s="9"/>
    </row>
    <row r="105" spans="1:8" ht="26" x14ac:dyDescent="0.35">
      <c r="A105" s="3" t="s">
        <v>175</v>
      </c>
      <c r="B105" s="10" t="s">
        <v>206</v>
      </c>
      <c r="C105" s="9" t="s">
        <v>395</v>
      </c>
      <c r="D105" s="7" t="s">
        <v>0</v>
      </c>
      <c r="E105" s="7" t="s">
        <v>0</v>
      </c>
      <c r="F105" s="14" t="s">
        <v>412</v>
      </c>
      <c r="G105" s="7" t="s">
        <v>412</v>
      </c>
      <c r="H105" s="9"/>
    </row>
    <row r="106" spans="1:8" ht="26" x14ac:dyDescent="0.35">
      <c r="A106" s="3" t="s">
        <v>175</v>
      </c>
      <c r="B106" s="10" t="s">
        <v>207</v>
      </c>
      <c r="C106" s="9" t="s">
        <v>208</v>
      </c>
      <c r="D106" s="7" t="s">
        <v>0</v>
      </c>
      <c r="E106" s="7" t="s">
        <v>0</v>
      </c>
      <c r="F106" s="14" t="s">
        <v>412</v>
      </c>
      <c r="G106" s="7" t="s">
        <v>412</v>
      </c>
      <c r="H106" s="9"/>
    </row>
    <row r="107" spans="1:8" ht="26" x14ac:dyDescent="0.35">
      <c r="A107" s="3" t="s">
        <v>175</v>
      </c>
      <c r="B107" s="10" t="s">
        <v>209</v>
      </c>
      <c r="C107" s="9" t="s">
        <v>210</v>
      </c>
      <c r="D107" s="7" t="s">
        <v>0</v>
      </c>
      <c r="E107" s="7" t="s">
        <v>0</v>
      </c>
      <c r="F107" s="14" t="s">
        <v>412</v>
      </c>
      <c r="G107" s="7" t="s">
        <v>412</v>
      </c>
      <c r="H107" s="9"/>
    </row>
    <row r="108" spans="1:8" ht="26" x14ac:dyDescent="0.35">
      <c r="A108" s="3" t="s">
        <v>175</v>
      </c>
      <c r="B108" s="10" t="s">
        <v>211</v>
      </c>
      <c r="C108" s="9" t="s">
        <v>212</v>
      </c>
      <c r="D108" s="7" t="s">
        <v>0</v>
      </c>
      <c r="E108" s="7" t="s">
        <v>0</v>
      </c>
      <c r="F108" s="14" t="s">
        <v>412</v>
      </c>
      <c r="G108" s="7" t="s">
        <v>412</v>
      </c>
      <c r="H108" s="9"/>
    </row>
    <row r="109" spans="1:8" ht="26" x14ac:dyDescent="0.35">
      <c r="A109" s="3" t="s">
        <v>175</v>
      </c>
      <c r="B109" s="10" t="s">
        <v>213</v>
      </c>
      <c r="C109" s="9" t="s">
        <v>214</v>
      </c>
      <c r="D109" s="7" t="s">
        <v>0</v>
      </c>
      <c r="E109" s="7" t="s">
        <v>0</v>
      </c>
      <c r="F109" s="14" t="s">
        <v>412</v>
      </c>
      <c r="G109" s="7" t="s">
        <v>412</v>
      </c>
      <c r="H109" s="9"/>
    </row>
    <row r="110" spans="1:8" ht="26" x14ac:dyDescent="0.35">
      <c r="A110" s="3" t="s">
        <v>175</v>
      </c>
      <c r="B110" s="10" t="s">
        <v>215</v>
      </c>
      <c r="C110" s="9" t="s">
        <v>216</v>
      </c>
      <c r="D110" s="7" t="s">
        <v>0</v>
      </c>
      <c r="E110" s="7" t="s">
        <v>0</v>
      </c>
      <c r="F110" s="14" t="s">
        <v>412</v>
      </c>
      <c r="G110" s="7" t="s">
        <v>412</v>
      </c>
      <c r="H110" s="9"/>
    </row>
    <row r="111" spans="1:8" s="5" customFormat="1" ht="26" x14ac:dyDescent="0.3">
      <c r="A111" s="6" t="s">
        <v>379</v>
      </c>
      <c r="B111" s="6" t="s">
        <v>217</v>
      </c>
      <c r="C111" s="2" t="s">
        <v>218</v>
      </c>
      <c r="D111" s="7" t="s">
        <v>0</v>
      </c>
      <c r="E111" s="7" t="s">
        <v>0</v>
      </c>
      <c r="F111" s="7" t="s">
        <v>412</v>
      </c>
      <c r="G111" s="7" t="s">
        <v>412</v>
      </c>
      <c r="H111" s="13"/>
    </row>
    <row r="112" spans="1:8" s="5" customFormat="1" ht="26" x14ac:dyDescent="0.3">
      <c r="A112" s="6" t="s">
        <v>379</v>
      </c>
      <c r="B112" s="6" t="s">
        <v>219</v>
      </c>
      <c r="C112" s="2" t="s">
        <v>220</v>
      </c>
      <c r="D112" s="7" t="s">
        <v>0</v>
      </c>
      <c r="E112" s="7" t="s">
        <v>0</v>
      </c>
      <c r="F112" s="7" t="s">
        <v>412</v>
      </c>
      <c r="G112" s="7" t="s">
        <v>412</v>
      </c>
      <c r="H112" s="13"/>
    </row>
    <row r="113" spans="1:8" s="5" customFormat="1" ht="26" x14ac:dyDescent="0.3">
      <c r="A113" s="6" t="s">
        <v>379</v>
      </c>
      <c r="B113" s="6" t="s">
        <v>221</v>
      </c>
      <c r="C113" s="2" t="s">
        <v>222</v>
      </c>
      <c r="D113" s="7" t="s">
        <v>0</v>
      </c>
      <c r="E113" s="7" t="s">
        <v>0</v>
      </c>
      <c r="F113" s="7" t="s">
        <v>412</v>
      </c>
      <c r="G113" s="7" t="s">
        <v>412</v>
      </c>
    </row>
    <row r="114" spans="1:8" s="5" customFormat="1" ht="26" x14ac:dyDescent="0.3">
      <c r="A114" s="6" t="s">
        <v>379</v>
      </c>
      <c r="B114" s="6" t="s">
        <v>223</v>
      </c>
      <c r="C114" s="2" t="s">
        <v>224</v>
      </c>
      <c r="D114" s="7" t="s">
        <v>0</v>
      </c>
      <c r="E114" s="7" t="s">
        <v>0</v>
      </c>
      <c r="F114" s="7" t="s">
        <v>412</v>
      </c>
      <c r="G114" s="7" t="s">
        <v>412</v>
      </c>
      <c r="H114" s="13"/>
    </row>
    <row r="115" spans="1:8" s="5" customFormat="1" ht="26" x14ac:dyDescent="0.3">
      <c r="A115" s="6" t="s">
        <v>379</v>
      </c>
      <c r="B115" s="6" t="s">
        <v>225</v>
      </c>
      <c r="C115" s="2" t="s">
        <v>226</v>
      </c>
      <c r="D115" s="7" t="s">
        <v>0</v>
      </c>
      <c r="E115" s="7" t="s">
        <v>0</v>
      </c>
      <c r="F115" s="7">
        <f>321-108</f>
        <v>213</v>
      </c>
      <c r="G115" s="14">
        <f t="shared" ref="G115:G123" si="3">ROUND(F115/365,8)</f>
        <v>0.58356163999999999</v>
      </c>
    </row>
    <row r="116" spans="1:8" s="5" customFormat="1" ht="26" x14ac:dyDescent="0.3">
      <c r="A116" s="6" t="s">
        <v>379</v>
      </c>
      <c r="B116" s="6" t="s">
        <v>227</v>
      </c>
      <c r="C116" s="2" t="s">
        <v>228</v>
      </c>
      <c r="D116" s="7" t="s">
        <v>0</v>
      </c>
      <c r="E116" s="7" t="s">
        <v>0</v>
      </c>
      <c r="F116" s="7">
        <v>252</v>
      </c>
      <c r="G116" s="14">
        <f t="shared" si="3"/>
        <v>0.69041096000000002</v>
      </c>
    </row>
    <row r="117" spans="1:8" s="5" customFormat="1" ht="26" x14ac:dyDescent="0.3">
      <c r="A117" s="6" t="s">
        <v>379</v>
      </c>
      <c r="B117" s="6" t="s">
        <v>229</v>
      </c>
      <c r="C117" s="2" t="s">
        <v>230</v>
      </c>
      <c r="D117" s="7" t="s">
        <v>0</v>
      </c>
      <c r="E117" s="7" t="s">
        <v>0</v>
      </c>
      <c r="F117" s="7">
        <f>321-108</f>
        <v>213</v>
      </c>
      <c r="G117" s="7">
        <f t="shared" si="3"/>
        <v>0.58356163999999999</v>
      </c>
    </row>
    <row r="118" spans="1:8" s="5" customFormat="1" ht="26" x14ac:dyDescent="0.3">
      <c r="A118" s="6" t="s">
        <v>379</v>
      </c>
      <c r="B118" s="6" t="s">
        <v>231</v>
      </c>
      <c r="C118" s="2" t="s">
        <v>232</v>
      </c>
      <c r="D118" s="7" t="s">
        <v>0</v>
      </c>
      <c r="E118" s="7" t="s">
        <v>0</v>
      </c>
      <c r="F118" s="7">
        <v>24</v>
      </c>
      <c r="G118" s="7">
        <f t="shared" si="3"/>
        <v>6.5753420000000007E-2</v>
      </c>
    </row>
    <row r="119" spans="1:8" s="5" customFormat="1" ht="26" x14ac:dyDescent="0.3">
      <c r="A119" s="6" t="s">
        <v>379</v>
      </c>
      <c r="B119" s="6" t="s">
        <v>233</v>
      </c>
      <c r="C119" s="2" t="s">
        <v>234</v>
      </c>
      <c r="D119" s="7" t="s">
        <v>0</v>
      </c>
      <c r="E119" s="7" t="s">
        <v>0</v>
      </c>
      <c r="F119" s="7">
        <v>12.8</v>
      </c>
      <c r="G119" s="7">
        <f t="shared" si="3"/>
        <v>3.5068490000000001E-2</v>
      </c>
    </row>
    <row r="120" spans="1:8" s="5" customFormat="1" ht="26" x14ac:dyDescent="0.3">
      <c r="A120" s="6" t="s">
        <v>379</v>
      </c>
      <c r="B120" s="6" t="s">
        <v>235</v>
      </c>
      <c r="C120" s="2" t="s">
        <v>236</v>
      </c>
      <c r="D120" s="7" t="s">
        <v>0</v>
      </c>
      <c r="E120" s="7" t="s">
        <v>0</v>
      </c>
      <c r="F120" s="7">
        <v>7.84</v>
      </c>
      <c r="G120" s="7">
        <f t="shared" si="3"/>
        <v>2.1479450000000001E-2</v>
      </c>
    </row>
    <row r="121" spans="1:8" s="5" customFormat="1" ht="26" x14ac:dyDescent="0.3">
      <c r="A121" s="6" t="s">
        <v>379</v>
      </c>
      <c r="B121" s="6" t="s">
        <v>237</v>
      </c>
      <c r="C121" s="2" t="s">
        <v>238</v>
      </c>
      <c r="D121" s="7" t="s">
        <v>0</v>
      </c>
      <c r="E121" s="7" t="s">
        <v>0</v>
      </c>
      <c r="F121" s="7">
        <v>7.84</v>
      </c>
      <c r="G121" s="7">
        <f t="shared" si="3"/>
        <v>2.1479450000000001E-2</v>
      </c>
    </row>
    <row r="122" spans="1:8" s="5" customFormat="1" ht="26" x14ac:dyDescent="0.3">
      <c r="A122" s="6" t="s">
        <v>379</v>
      </c>
      <c r="B122" s="6" t="s">
        <v>239</v>
      </c>
      <c r="C122" s="2" t="s">
        <v>240</v>
      </c>
      <c r="D122" s="7" t="s">
        <v>0</v>
      </c>
      <c r="E122" s="7" t="s">
        <v>0</v>
      </c>
      <c r="F122" s="7">
        <v>7.84</v>
      </c>
      <c r="G122" s="7">
        <f t="shared" si="3"/>
        <v>2.1479450000000001E-2</v>
      </c>
    </row>
    <row r="123" spans="1:8" s="5" customFormat="1" ht="26" x14ac:dyDescent="0.3">
      <c r="A123" s="6" t="s">
        <v>379</v>
      </c>
      <c r="B123" s="6" t="s">
        <v>241</v>
      </c>
      <c r="C123" s="2" t="s">
        <v>242</v>
      </c>
      <c r="D123" s="7" t="s">
        <v>0</v>
      </c>
      <c r="E123" s="7" t="s">
        <v>0</v>
      </c>
      <c r="F123" s="7">
        <v>7.84</v>
      </c>
      <c r="G123" s="7">
        <f t="shared" si="3"/>
        <v>2.1479450000000001E-2</v>
      </c>
    </row>
    <row r="124" spans="1:8" s="5" customFormat="1" ht="26" x14ac:dyDescent="0.3">
      <c r="A124" s="6" t="s">
        <v>379</v>
      </c>
      <c r="B124" s="6" t="s">
        <v>243</v>
      </c>
      <c r="C124" s="2" t="s">
        <v>244</v>
      </c>
      <c r="D124" s="7" t="s">
        <v>0</v>
      </c>
      <c r="E124" s="7" t="s">
        <v>0</v>
      </c>
      <c r="F124" s="7" t="s">
        <v>412</v>
      </c>
      <c r="G124" s="18" t="s">
        <v>412</v>
      </c>
      <c r="H124" s="19"/>
    </row>
    <row r="125" spans="1:8" s="5" customFormat="1" ht="26" x14ac:dyDescent="0.3">
      <c r="A125" s="6" t="s">
        <v>379</v>
      </c>
      <c r="B125" s="6" t="s">
        <v>245</v>
      </c>
      <c r="C125" s="2" t="s">
        <v>246</v>
      </c>
      <c r="D125" s="7" t="s">
        <v>0</v>
      </c>
      <c r="E125" s="7" t="s">
        <v>0</v>
      </c>
      <c r="F125" s="18" t="s">
        <v>412</v>
      </c>
      <c r="G125" s="18" t="s">
        <v>412</v>
      </c>
      <c r="H125" s="19"/>
    </row>
    <row r="126" spans="1:8" s="5" customFormat="1" ht="26" x14ac:dyDescent="0.3">
      <c r="A126" s="6" t="s">
        <v>379</v>
      </c>
      <c r="B126" s="6" t="s">
        <v>247</v>
      </c>
      <c r="C126" s="2" t="s">
        <v>248</v>
      </c>
      <c r="D126" s="7" t="s">
        <v>0</v>
      </c>
      <c r="E126" s="7" t="s">
        <v>0</v>
      </c>
      <c r="F126" s="18">
        <v>60</v>
      </c>
      <c r="G126" s="18">
        <f>ROUND(F126/365,8)</f>
        <v>0.16438356000000001</v>
      </c>
      <c r="H126" s="19"/>
    </row>
    <row r="127" spans="1:8" s="5" customFormat="1" ht="26" x14ac:dyDescent="0.3">
      <c r="A127" s="6" t="s">
        <v>379</v>
      </c>
      <c r="B127" s="20" t="s">
        <v>249</v>
      </c>
      <c r="C127" s="21" t="s">
        <v>250</v>
      </c>
      <c r="D127" s="22" t="s">
        <v>0</v>
      </c>
      <c r="E127" s="22" t="s">
        <v>0</v>
      </c>
      <c r="F127" s="27">
        <v>7.84</v>
      </c>
      <c r="G127" s="27">
        <f>ROUND(F127/365,8)</f>
        <v>2.1479450000000001E-2</v>
      </c>
      <c r="H127" s="19"/>
    </row>
    <row r="128" spans="1:8" s="5" customFormat="1" ht="26" x14ac:dyDescent="0.3">
      <c r="A128" s="6" t="s">
        <v>379</v>
      </c>
      <c r="B128" s="20" t="s">
        <v>251</v>
      </c>
      <c r="C128" s="21" t="s">
        <v>252</v>
      </c>
      <c r="D128" s="22" t="s">
        <v>0</v>
      </c>
      <c r="E128" s="22" t="s">
        <v>0</v>
      </c>
      <c r="F128" s="22" t="s">
        <v>412</v>
      </c>
      <c r="G128" s="22" t="s">
        <v>412</v>
      </c>
    </row>
    <row r="129" spans="1:8" s="5" customFormat="1" ht="26" x14ac:dyDescent="0.3">
      <c r="A129" s="6" t="s">
        <v>379</v>
      </c>
      <c r="B129" s="20" t="s">
        <v>253</v>
      </c>
      <c r="C129" s="21" t="s">
        <v>254</v>
      </c>
      <c r="D129" s="22" t="s">
        <v>0</v>
      </c>
      <c r="E129" s="22" t="s">
        <v>0</v>
      </c>
      <c r="F129" s="22" t="s">
        <v>412</v>
      </c>
      <c r="G129" s="22" t="s">
        <v>412</v>
      </c>
    </row>
    <row r="130" spans="1:8" s="5" customFormat="1" ht="26" x14ac:dyDescent="0.3">
      <c r="A130" s="6" t="s">
        <v>379</v>
      </c>
      <c r="B130" s="20" t="s">
        <v>255</v>
      </c>
      <c r="C130" s="21" t="s">
        <v>256</v>
      </c>
      <c r="D130" s="22" t="s">
        <v>0</v>
      </c>
      <c r="E130" s="22" t="s">
        <v>0</v>
      </c>
      <c r="F130" s="22" t="s">
        <v>412</v>
      </c>
      <c r="G130" s="22" t="s">
        <v>412</v>
      </c>
    </row>
    <row r="131" spans="1:8" s="5" customFormat="1" ht="26" x14ac:dyDescent="0.3">
      <c r="A131" s="6" t="s">
        <v>379</v>
      </c>
      <c r="B131" s="20" t="s">
        <v>257</v>
      </c>
      <c r="C131" s="21" t="s">
        <v>258</v>
      </c>
      <c r="D131" s="22" t="s">
        <v>0</v>
      </c>
      <c r="E131" s="22" t="s">
        <v>0</v>
      </c>
      <c r="F131" s="22" t="s">
        <v>412</v>
      </c>
      <c r="G131" s="22" t="s">
        <v>412</v>
      </c>
    </row>
    <row r="132" spans="1:8" s="5" customFormat="1" ht="26" x14ac:dyDescent="0.3">
      <c r="A132" s="6" t="s">
        <v>379</v>
      </c>
      <c r="B132" s="20" t="s">
        <v>259</v>
      </c>
      <c r="C132" s="21" t="s">
        <v>260</v>
      </c>
      <c r="D132" s="22" t="s">
        <v>0</v>
      </c>
      <c r="E132" s="22" t="s">
        <v>0</v>
      </c>
      <c r="F132" s="22" t="s">
        <v>412</v>
      </c>
      <c r="G132" s="22" t="s">
        <v>412</v>
      </c>
      <c r="H132" s="19"/>
    </row>
    <row r="133" spans="1:8" s="5" customFormat="1" ht="26" x14ac:dyDescent="0.3">
      <c r="A133" s="6" t="s">
        <v>379</v>
      </c>
      <c r="B133" s="20" t="s">
        <v>261</v>
      </c>
      <c r="C133" s="21" t="s">
        <v>262</v>
      </c>
      <c r="D133" s="22" t="s">
        <v>0</v>
      </c>
      <c r="E133" s="22" t="s">
        <v>0</v>
      </c>
      <c r="F133" s="22" t="s">
        <v>412</v>
      </c>
      <c r="G133" s="22" t="s">
        <v>412</v>
      </c>
      <c r="H133" s="19"/>
    </row>
    <row r="134" spans="1:8" s="5" customFormat="1" ht="26" x14ac:dyDescent="0.3">
      <c r="A134" s="6" t="s">
        <v>379</v>
      </c>
      <c r="B134" s="20" t="s">
        <v>263</v>
      </c>
      <c r="C134" s="21" t="s">
        <v>264</v>
      </c>
      <c r="D134" s="22" t="s">
        <v>0</v>
      </c>
      <c r="E134" s="22" t="s">
        <v>0</v>
      </c>
      <c r="F134" s="22" t="s">
        <v>412</v>
      </c>
      <c r="G134" s="22" t="s">
        <v>412</v>
      </c>
      <c r="H134" s="19"/>
    </row>
    <row r="135" spans="1:8" s="5" customFormat="1" ht="26" x14ac:dyDescent="0.3">
      <c r="A135" s="6" t="s">
        <v>379</v>
      </c>
      <c r="B135" s="20" t="s">
        <v>265</v>
      </c>
      <c r="C135" s="21" t="s">
        <v>266</v>
      </c>
      <c r="D135" s="22" t="s">
        <v>0</v>
      </c>
      <c r="E135" s="22" t="s">
        <v>0</v>
      </c>
      <c r="F135" s="22" t="s">
        <v>412</v>
      </c>
      <c r="G135" s="22" t="s">
        <v>412</v>
      </c>
      <c r="H135" s="19"/>
    </row>
    <row r="136" spans="1:8" s="5" customFormat="1" ht="39" x14ac:dyDescent="0.3">
      <c r="A136" s="6" t="s">
        <v>379</v>
      </c>
      <c r="B136" s="20" t="s">
        <v>267</v>
      </c>
      <c r="C136" s="21" t="s">
        <v>268</v>
      </c>
      <c r="D136" s="22" t="s">
        <v>0</v>
      </c>
      <c r="E136" s="22" t="s">
        <v>0</v>
      </c>
      <c r="F136" s="22" t="s">
        <v>412</v>
      </c>
      <c r="G136" s="22" t="s">
        <v>412</v>
      </c>
    </row>
    <row r="137" spans="1:8" s="5" customFormat="1" ht="39" x14ac:dyDescent="0.3">
      <c r="A137" s="6" t="s">
        <v>379</v>
      </c>
      <c r="B137" s="20" t="s">
        <v>269</v>
      </c>
      <c r="C137" s="21" t="s">
        <v>270</v>
      </c>
      <c r="D137" s="22" t="s">
        <v>0</v>
      </c>
      <c r="E137" s="22" t="s">
        <v>0</v>
      </c>
      <c r="F137" s="22" t="s">
        <v>412</v>
      </c>
      <c r="G137" s="22" t="s">
        <v>412</v>
      </c>
    </row>
    <row r="138" spans="1:8" s="5" customFormat="1" ht="39" x14ac:dyDescent="0.3">
      <c r="A138" s="6" t="s">
        <v>379</v>
      </c>
      <c r="B138" s="20" t="s">
        <v>271</v>
      </c>
      <c r="C138" s="21" t="s">
        <v>272</v>
      </c>
      <c r="D138" s="22" t="s">
        <v>0</v>
      </c>
      <c r="E138" s="22" t="s">
        <v>0</v>
      </c>
      <c r="F138" s="22" t="s">
        <v>412</v>
      </c>
      <c r="G138" s="22" t="s">
        <v>412</v>
      </c>
    </row>
    <row r="139" spans="1:8" s="5" customFormat="1" ht="39" x14ac:dyDescent="0.3">
      <c r="A139" s="6" t="s">
        <v>379</v>
      </c>
      <c r="B139" s="20" t="s">
        <v>273</v>
      </c>
      <c r="C139" s="21" t="s">
        <v>274</v>
      </c>
      <c r="D139" s="22" t="s">
        <v>0</v>
      </c>
      <c r="E139" s="22" t="s">
        <v>0</v>
      </c>
      <c r="F139" s="22" t="s">
        <v>412</v>
      </c>
      <c r="G139" s="22" t="s">
        <v>412</v>
      </c>
    </row>
    <row r="140" spans="1:8" s="5" customFormat="1" ht="26" x14ac:dyDescent="0.3">
      <c r="A140" s="6" t="s">
        <v>379</v>
      </c>
      <c r="B140" s="20" t="s">
        <v>275</v>
      </c>
      <c r="C140" s="21" t="s">
        <v>276</v>
      </c>
      <c r="D140" s="22" t="s">
        <v>0</v>
      </c>
      <c r="E140" s="22" t="s">
        <v>0</v>
      </c>
      <c r="F140" s="22" t="s">
        <v>412</v>
      </c>
      <c r="G140" s="22" t="s">
        <v>412</v>
      </c>
      <c r="H140" s="19"/>
    </row>
    <row r="141" spans="1:8" s="5" customFormat="1" ht="39" x14ac:dyDescent="0.3">
      <c r="A141" s="6" t="s">
        <v>379</v>
      </c>
      <c r="B141" s="20" t="s">
        <v>277</v>
      </c>
      <c r="C141" s="21" t="s">
        <v>278</v>
      </c>
      <c r="D141" s="22" t="s">
        <v>0</v>
      </c>
      <c r="E141" s="22" t="s">
        <v>0</v>
      </c>
      <c r="F141" s="22" t="s">
        <v>412</v>
      </c>
      <c r="G141" s="22" t="s">
        <v>412</v>
      </c>
      <c r="H141" s="19"/>
    </row>
    <row r="142" spans="1:8" s="5" customFormat="1" ht="26" x14ac:dyDescent="0.3">
      <c r="A142" s="6" t="s">
        <v>379</v>
      </c>
      <c r="B142" s="20" t="s">
        <v>279</v>
      </c>
      <c r="C142" s="21" t="s">
        <v>280</v>
      </c>
      <c r="D142" s="22" t="s">
        <v>0</v>
      </c>
      <c r="E142" s="22" t="s">
        <v>0</v>
      </c>
      <c r="F142" s="22" t="s">
        <v>412</v>
      </c>
      <c r="G142" s="22" t="s">
        <v>412</v>
      </c>
      <c r="H142" s="19"/>
    </row>
    <row r="143" spans="1:8" s="5" customFormat="1" ht="26" x14ac:dyDescent="0.3">
      <c r="A143" s="6" t="s">
        <v>379</v>
      </c>
      <c r="B143" s="20" t="s">
        <v>281</v>
      </c>
      <c r="C143" s="21" t="s">
        <v>282</v>
      </c>
      <c r="D143" s="22" t="s">
        <v>0</v>
      </c>
      <c r="E143" s="22" t="s">
        <v>0</v>
      </c>
      <c r="F143" s="22" t="s">
        <v>412</v>
      </c>
      <c r="G143" s="22" t="s">
        <v>412</v>
      </c>
      <c r="H143" s="19"/>
    </row>
    <row r="144" spans="1:8" s="5" customFormat="1" ht="26" x14ac:dyDescent="0.3">
      <c r="A144" s="6" t="s">
        <v>379</v>
      </c>
      <c r="B144" s="20" t="s">
        <v>283</v>
      </c>
      <c r="C144" s="21" t="s">
        <v>284</v>
      </c>
      <c r="D144" s="22" t="s">
        <v>0</v>
      </c>
      <c r="E144" s="22" t="s">
        <v>0</v>
      </c>
      <c r="F144" s="22" t="s">
        <v>412</v>
      </c>
      <c r="G144" s="22" t="s">
        <v>412</v>
      </c>
    </row>
    <row r="145" spans="1:8" s="5" customFormat="1" ht="26" x14ac:dyDescent="0.3">
      <c r="A145" s="6" t="s">
        <v>379</v>
      </c>
      <c r="B145" s="20" t="s">
        <v>285</v>
      </c>
      <c r="C145" s="21" t="s">
        <v>286</v>
      </c>
      <c r="D145" s="22" t="s">
        <v>0</v>
      </c>
      <c r="E145" s="22" t="s">
        <v>0</v>
      </c>
      <c r="F145" s="22" t="s">
        <v>412</v>
      </c>
      <c r="G145" s="22" t="s">
        <v>412</v>
      </c>
    </row>
    <row r="146" spans="1:8" s="5" customFormat="1" ht="26" x14ac:dyDescent="0.3">
      <c r="A146" s="6" t="s">
        <v>379</v>
      </c>
      <c r="B146" s="20" t="s">
        <v>287</v>
      </c>
      <c r="C146" s="21" t="s">
        <v>288</v>
      </c>
      <c r="D146" s="22" t="s">
        <v>0</v>
      </c>
      <c r="E146" s="22" t="s">
        <v>0</v>
      </c>
      <c r="F146" s="22" t="s">
        <v>412</v>
      </c>
      <c r="G146" s="22" t="s">
        <v>412</v>
      </c>
    </row>
    <row r="147" spans="1:8" s="5" customFormat="1" ht="26" x14ac:dyDescent="0.3">
      <c r="A147" s="6" t="s">
        <v>379</v>
      </c>
      <c r="B147" s="20" t="s">
        <v>289</v>
      </c>
      <c r="C147" s="21" t="s">
        <v>290</v>
      </c>
      <c r="D147" s="22" t="s">
        <v>0</v>
      </c>
      <c r="E147" s="22" t="s">
        <v>0</v>
      </c>
      <c r="F147" s="22" t="s">
        <v>412</v>
      </c>
      <c r="G147" s="22" t="s">
        <v>412</v>
      </c>
    </row>
    <row r="148" spans="1:8" s="5" customFormat="1" ht="26" x14ac:dyDescent="0.3">
      <c r="A148" s="6" t="s">
        <v>379</v>
      </c>
      <c r="B148" s="20" t="s">
        <v>291</v>
      </c>
      <c r="C148" s="21" t="s">
        <v>292</v>
      </c>
      <c r="D148" s="22" t="s">
        <v>0</v>
      </c>
      <c r="E148" s="22" t="s">
        <v>0</v>
      </c>
      <c r="F148" s="22" t="s">
        <v>412</v>
      </c>
      <c r="G148" s="22" t="s">
        <v>412</v>
      </c>
      <c r="H148" s="19"/>
    </row>
    <row r="149" spans="1:8" s="5" customFormat="1" ht="26" x14ac:dyDescent="0.3">
      <c r="A149" s="6" t="s">
        <v>379</v>
      </c>
      <c r="B149" s="20" t="s">
        <v>293</v>
      </c>
      <c r="C149" s="21" t="s">
        <v>294</v>
      </c>
      <c r="D149" s="22" t="s">
        <v>0</v>
      </c>
      <c r="E149" s="22" t="s">
        <v>0</v>
      </c>
      <c r="F149" s="22" t="s">
        <v>412</v>
      </c>
      <c r="G149" s="22" t="s">
        <v>412</v>
      </c>
      <c r="H149" s="19"/>
    </row>
    <row r="150" spans="1:8" s="5" customFormat="1" ht="26" x14ac:dyDescent="0.3">
      <c r="A150" s="6" t="s">
        <v>379</v>
      </c>
      <c r="B150" s="20" t="s">
        <v>295</v>
      </c>
      <c r="C150" s="21" t="s">
        <v>296</v>
      </c>
      <c r="D150" s="22" t="s">
        <v>0</v>
      </c>
      <c r="E150" s="22" t="s">
        <v>0</v>
      </c>
      <c r="F150" s="22" t="s">
        <v>412</v>
      </c>
      <c r="G150" s="22" t="s">
        <v>412</v>
      </c>
      <c r="H150" s="19"/>
    </row>
    <row r="151" spans="1:8" s="5" customFormat="1" ht="26" x14ac:dyDescent="0.3">
      <c r="A151" s="6" t="s">
        <v>379</v>
      </c>
      <c r="B151" s="20" t="s">
        <v>297</v>
      </c>
      <c r="C151" s="21" t="s">
        <v>298</v>
      </c>
      <c r="D151" s="22" t="s">
        <v>0</v>
      </c>
      <c r="E151" s="22" t="s">
        <v>0</v>
      </c>
      <c r="F151" s="22" t="s">
        <v>412</v>
      </c>
      <c r="G151" s="22" t="s">
        <v>412</v>
      </c>
      <c r="H151" s="19"/>
    </row>
    <row r="152" spans="1:8" s="5" customFormat="1" ht="39" x14ac:dyDescent="0.3">
      <c r="A152" s="6" t="s">
        <v>379</v>
      </c>
      <c r="B152" s="20" t="s">
        <v>299</v>
      </c>
      <c r="C152" s="21" t="s">
        <v>300</v>
      </c>
      <c r="D152" s="22" t="s">
        <v>0</v>
      </c>
      <c r="E152" s="22" t="s">
        <v>0</v>
      </c>
      <c r="F152" s="22">
        <v>108</v>
      </c>
      <c r="G152" s="27">
        <f>ROUND(F152/365,8)</f>
        <v>0.29589040999999999</v>
      </c>
      <c r="H152" s="13"/>
    </row>
    <row r="153" spans="1:8" s="5" customFormat="1" ht="39" x14ac:dyDescent="0.3">
      <c r="A153" s="6" t="s">
        <v>379</v>
      </c>
      <c r="B153" s="20" t="s">
        <v>301</v>
      </c>
      <c r="C153" s="21" t="s">
        <v>302</v>
      </c>
      <c r="D153" s="22" t="s">
        <v>0</v>
      </c>
      <c r="E153" s="22" t="s">
        <v>0</v>
      </c>
      <c r="F153" s="22" t="s">
        <v>412</v>
      </c>
      <c r="G153" s="22" t="s">
        <v>412</v>
      </c>
      <c r="H153" s="13"/>
    </row>
    <row r="154" spans="1:8" s="5" customFormat="1" ht="39" x14ac:dyDescent="0.3">
      <c r="A154" s="6" t="s">
        <v>379</v>
      </c>
      <c r="B154" s="6" t="s">
        <v>303</v>
      </c>
      <c r="C154" s="2" t="s">
        <v>304</v>
      </c>
      <c r="D154" s="7" t="s">
        <v>0</v>
      </c>
      <c r="E154" s="7" t="s">
        <v>0</v>
      </c>
      <c r="F154" s="7" t="s">
        <v>412</v>
      </c>
      <c r="G154" s="7" t="s">
        <v>412</v>
      </c>
      <c r="H154" s="13"/>
    </row>
    <row r="155" spans="1:8" s="5" customFormat="1" x14ac:dyDescent="0.3">
      <c r="A155" s="6" t="s">
        <v>379</v>
      </c>
      <c r="B155" s="6" t="s">
        <v>305</v>
      </c>
      <c r="C155" s="2" t="s">
        <v>306</v>
      </c>
      <c r="D155" s="7" t="s">
        <v>0</v>
      </c>
      <c r="E155" s="7" t="s">
        <v>0</v>
      </c>
      <c r="F155" s="7" t="s">
        <v>412</v>
      </c>
      <c r="G155" s="7" t="s">
        <v>412</v>
      </c>
      <c r="H155" s="13"/>
    </row>
    <row r="156" spans="1:8" ht="39" x14ac:dyDescent="0.35">
      <c r="A156" s="7" t="s">
        <v>380</v>
      </c>
      <c r="B156" s="25" t="s">
        <v>307</v>
      </c>
      <c r="C156" s="26" t="s">
        <v>308</v>
      </c>
      <c r="D156" s="22" t="s">
        <v>0</v>
      </c>
      <c r="E156" s="22" t="s">
        <v>1</v>
      </c>
      <c r="F156" s="22"/>
      <c r="G156" s="22"/>
      <c r="H156" s="9"/>
    </row>
    <row r="157" spans="1:8" ht="39" x14ac:dyDescent="0.35">
      <c r="A157" s="7" t="s">
        <v>380</v>
      </c>
      <c r="B157" s="25" t="s">
        <v>309</v>
      </c>
      <c r="C157" s="26" t="s">
        <v>310</v>
      </c>
      <c r="D157" s="22" t="s">
        <v>0</v>
      </c>
      <c r="E157" s="22" t="s">
        <v>1</v>
      </c>
      <c r="F157" s="22"/>
      <c r="G157" s="22"/>
      <c r="H157" s="9"/>
    </row>
    <row r="158" spans="1:8" ht="39" x14ac:dyDescent="0.35">
      <c r="A158" s="7" t="s">
        <v>380</v>
      </c>
      <c r="B158" s="25" t="s">
        <v>311</v>
      </c>
      <c r="C158" s="26" t="s">
        <v>312</v>
      </c>
      <c r="D158" s="22" t="s">
        <v>0</v>
      </c>
      <c r="E158" s="22" t="s">
        <v>1</v>
      </c>
      <c r="F158" s="22"/>
      <c r="G158" s="22"/>
      <c r="H158" s="9"/>
    </row>
    <row r="159" spans="1:8" ht="39" x14ac:dyDescent="0.35">
      <c r="A159" s="7" t="s">
        <v>380</v>
      </c>
      <c r="B159" s="25" t="s">
        <v>313</v>
      </c>
      <c r="C159" s="26" t="s">
        <v>314</v>
      </c>
      <c r="D159" s="22" t="s">
        <v>0</v>
      </c>
      <c r="E159" s="22" t="s">
        <v>1</v>
      </c>
      <c r="F159" s="22"/>
      <c r="G159" s="22"/>
      <c r="H159" s="9"/>
    </row>
    <row r="160" spans="1:8" ht="39" x14ac:dyDescent="0.35">
      <c r="A160" s="7" t="s">
        <v>380</v>
      </c>
      <c r="B160" s="25" t="s">
        <v>315</v>
      </c>
      <c r="C160" s="26" t="s">
        <v>316</v>
      </c>
      <c r="D160" s="22" t="s">
        <v>0</v>
      </c>
      <c r="E160" s="22" t="s">
        <v>1</v>
      </c>
      <c r="F160" s="22"/>
      <c r="G160" s="22"/>
      <c r="H160" s="9"/>
    </row>
    <row r="161" spans="1:8" ht="39" x14ac:dyDescent="0.35">
      <c r="A161" s="7" t="s">
        <v>380</v>
      </c>
      <c r="B161" s="25" t="s">
        <v>317</v>
      </c>
      <c r="C161" s="26" t="s">
        <v>318</v>
      </c>
      <c r="D161" s="22" t="s">
        <v>0</v>
      </c>
      <c r="E161" s="22" t="s">
        <v>1</v>
      </c>
      <c r="F161" s="22"/>
      <c r="G161" s="22"/>
      <c r="H161" s="9"/>
    </row>
    <row r="162" spans="1:8" ht="39" x14ac:dyDescent="0.35">
      <c r="A162" s="7" t="s">
        <v>380</v>
      </c>
      <c r="B162" s="25" t="s">
        <v>319</v>
      </c>
      <c r="C162" s="26" t="s">
        <v>320</v>
      </c>
      <c r="D162" s="22" t="s">
        <v>0</v>
      </c>
      <c r="E162" s="22" t="s">
        <v>1</v>
      </c>
      <c r="F162" s="22"/>
      <c r="G162" s="22"/>
      <c r="H162" s="9"/>
    </row>
    <row r="163" spans="1:8" ht="39" x14ac:dyDescent="0.35">
      <c r="A163" s="7" t="s">
        <v>380</v>
      </c>
      <c r="B163" s="25" t="s">
        <v>321</v>
      </c>
      <c r="C163" s="26" t="s">
        <v>322</v>
      </c>
      <c r="D163" s="22" t="s">
        <v>0</v>
      </c>
      <c r="E163" s="22" t="s">
        <v>1</v>
      </c>
      <c r="F163" s="22"/>
      <c r="G163" s="22"/>
      <c r="H163" s="9"/>
    </row>
    <row r="164" spans="1:8" ht="26" x14ac:dyDescent="0.35">
      <c r="A164" s="7" t="s">
        <v>380</v>
      </c>
      <c r="B164" s="25" t="s">
        <v>323</v>
      </c>
      <c r="C164" s="26" t="s">
        <v>324</v>
      </c>
      <c r="D164" s="22" t="s">
        <v>0</v>
      </c>
      <c r="E164" s="22" t="s">
        <v>1</v>
      </c>
      <c r="F164" s="22"/>
      <c r="G164" s="22"/>
      <c r="H164" s="9"/>
    </row>
    <row r="165" spans="1:8" ht="39" x14ac:dyDescent="0.35">
      <c r="A165" s="7" t="s">
        <v>381</v>
      </c>
      <c r="B165" s="26" t="s">
        <v>325</v>
      </c>
      <c r="C165" s="26" t="s">
        <v>326</v>
      </c>
      <c r="D165" s="24" t="s">
        <v>0</v>
      </c>
      <c r="E165" s="24" t="s">
        <v>1</v>
      </c>
      <c r="F165" s="22"/>
      <c r="G165" s="22"/>
      <c r="H165" s="9"/>
    </row>
    <row r="166" spans="1:8" s="5" customFormat="1" ht="78" x14ac:dyDescent="0.3">
      <c r="A166" s="7" t="s">
        <v>381</v>
      </c>
      <c r="B166" s="2" t="s">
        <v>327</v>
      </c>
      <c r="C166" s="2" t="s">
        <v>396</v>
      </c>
      <c r="D166" s="3" t="s">
        <v>0</v>
      </c>
      <c r="E166" s="3" t="s">
        <v>0</v>
      </c>
      <c r="F166" s="14" t="s">
        <v>412</v>
      </c>
      <c r="G166" s="14" t="s">
        <v>412</v>
      </c>
      <c r="H166" s="2"/>
    </row>
    <row r="167" spans="1:8" s="5" customFormat="1" ht="91" x14ac:dyDescent="0.3">
      <c r="A167" s="7" t="s">
        <v>381</v>
      </c>
      <c r="B167" s="2" t="s">
        <v>328</v>
      </c>
      <c r="C167" s="2" t="s">
        <v>397</v>
      </c>
      <c r="D167" s="3" t="s">
        <v>0</v>
      </c>
      <c r="E167" s="3" t="s">
        <v>0</v>
      </c>
      <c r="F167" s="14" t="s">
        <v>412</v>
      </c>
      <c r="G167" s="14" t="s">
        <v>412</v>
      </c>
      <c r="H167" s="2"/>
    </row>
    <row r="168" spans="1:8" ht="39" x14ac:dyDescent="0.35">
      <c r="A168" s="7" t="s">
        <v>381</v>
      </c>
      <c r="B168" s="9" t="s">
        <v>329</v>
      </c>
      <c r="C168" s="9" t="s">
        <v>330</v>
      </c>
      <c r="D168" s="3" t="s">
        <v>0</v>
      </c>
      <c r="E168" s="3" t="s">
        <v>1</v>
      </c>
      <c r="F168" s="7" t="s">
        <v>412</v>
      </c>
      <c r="G168" s="7" t="s">
        <v>412</v>
      </c>
      <c r="H168" s="9"/>
    </row>
    <row r="169" spans="1:8" s="5" customFormat="1" ht="39" x14ac:dyDescent="0.3">
      <c r="A169" s="7" t="s">
        <v>381</v>
      </c>
      <c r="B169" s="2" t="s">
        <v>331</v>
      </c>
      <c r="C169" s="2" t="s">
        <v>332</v>
      </c>
      <c r="D169" s="3" t="s">
        <v>0</v>
      </c>
      <c r="E169" s="3" t="s">
        <v>0</v>
      </c>
      <c r="F169" s="14" t="s">
        <v>412</v>
      </c>
      <c r="G169" s="14" t="str">
        <f>F169</f>
        <v>-</v>
      </c>
      <c r="H169" s="2"/>
    </row>
    <row r="170" spans="1:8" ht="39" x14ac:dyDescent="0.35">
      <c r="A170" s="7" t="s">
        <v>381</v>
      </c>
      <c r="B170" s="9" t="s">
        <v>333</v>
      </c>
      <c r="C170" s="9" t="s">
        <v>398</v>
      </c>
      <c r="D170" s="3" t="s">
        <v>0</v>
      </c>
      <c r="E170" s="3" t="s">
        <v>1</v>
      </c>
      <c r="F170" s="7" t="s">
        <v>412</v>
      </c>
      <c r="G170" s="7" t="s">
        <v>412</v>
      </c>
      <c r="H170" s="9"/>
    </row>
    <row r="171" spans="1:8" ht="39" x14ac:dyDescent="0.35">
      <c r="A171" s="7" t="s">
        <v>381</v>
      </c>
      <c r="B171" s="9" t="s">
        <v>334</v>
      </c>
      <c r="C171" s="9" t="s">
        <v>399</v>
      </c>
      <c r="D171" s="3" t="s">
        <v>0</v>
      </c>
      <c r="E171" s="3" t="s">
        <v>1</v>
      </c>
      <c r="F171" s="7" t="s">
        <v>412</v>
      </c>
      <c r="G171" s="7" t="s">
        <v>412</v>
      </c>
      <c r="H171" s="9"/>
    </row>
    <row r="172" spans="1:8" ht="39" x14ac:dyDescent="0.35">
      <c r="A172" s="7" t="s">
        <v>381</v>
      </c>
      <c r="B172" s="9" t="s">
        <v>335</v>
      </c>
      <c r="C172" s="9" t="s">
        <v>400</v>
      </c>
      <c r="D172" s="3" t="s">
        <v>0</v>
      </c>
      <c r="E172" s="3" t="s">
        <v>1</v>
      </c>
      <c r="F172" s="7" t="s">
        <v>412</v>
      </c>
      <c r="G172" s="7" t="s">
        <v>412</v>
      </c>
      <c r="H172" s="9"/>
    </row>
    <row r="173" spans="1:8" ht="39" x14ac:dyDescent="0.35">
      <c r="A173" s="7" t="s">
        <v>381</v>
      </c>
      <c r="B173" s="9" t="s">
        <v>336</v>
      </c>
      <c r="C173" s="9" t="s">
        <v>401</v>
      </c>
      <c r="D173" s="3" t="s">
        <v>0</v>
      </c>
      <c r="E173" s="3" t="s">
        <v>1</v>
      </c>
      <c r="F173" s="7" t="s">
        <v>412</v>
      </c>
      <c r="G173" s="7" t="s">
        <v>412</v>
      </c>
      <c r="H173" s="9"/>
    </row>
    <row r="174" spans="1:8" s="5" customFormat="1" ht="65" x14ac:dyDescent="0.3">
      <c r="A174" s="7" t="s">
        <v>381</v>
      </c>
      <c r="B174" s="21" t="s">
        <v>337</v>
      </c>
      <c r="C174" s="21" t="s">
        <v>402</v>
      </c>
      <c r="D174" s="24" t="s">
        <v>0</v>
      </c>
      <c r="E174" s="24" t="s">
        <v>0</v>
      </c>
      <c r="F174" s="23" t="s">
        <v>412</v>
      </c>
      <c r="G174" s="23" t="s">
        <v>412</v>
      </c>
      <c r="H174" s="2"/>
    </row>
    <row r="175" spans="1:8" s="5" customFormat="1" ht="78" x14ac:dyDescent="0.3">
      <c r="A175" s="7" t="s">
        <v>381</v>
      </c>
      <c r="B175" s="2" t="s">
        <v>338</v>
      </c>
      <c r="C175" s="2" t="s">
        <v>403</v>
      </c>
      <c r="D175" s="3" t="s">
        <v>0</v>
      </c>
      <c r="E175" s="3" t="s">
        <v>0</v>
      </c>
      <c r="F175" s="14" t="s">
        <v>412</v>
      </c>
      <c r="G175" s="14" t="s">
        <v>412</v>
      </c>
      <c r="H175" s="2"/>
    </row>
    <row r="176" spans="1:8" s="5" customFormat="1" ht="26" x14ac:dyDescent="0.3">
      <c r="A176" s="6" t="s">
        <v>382</v>
      </c>
      <c r="B176" s="6" t="s">
        <v>339</v>
      </c>
      <c r="C176" s="2" t="s">
        <v>340</v>
      </c>
      <c r="D176" s="7" t="s">
        <v>0</v>
      </c>
      <c r="E176" s="7" t="s">
        <v>0</v>
      </c>
      <c r="F176" s="14" t="s">
        <v>412</v>
      </c>
      <c r="G176" s="14" t="s">
        <v>412</v>
      </c>
      <c r="H176" s="9"/>
    </row>
    <row r="177" spans="1:8" s="5" customFormat="1" ht="26" x14ac:dyDescent="0.3">
      <c r="A177" s="6" t="s">
        <v>382</v>
      </c>
      <c r="B177" s="6" t="s">
        <v>341</v>
      </c>
      <c r="C177" s="2" t="s">
        <v>342</v>
      </c>
      <c r="D177" s="7" t="s">
        <v>0</v>
      </c>
      <c r="E177" s="7" t="s">
        <v>0</v>
      </c>
      <c r="F177" s="14" t="s">
        <v>412</v>
      </c>
      <c r="G177" s="14" t="s">
        <v>412</v>
      </c>
      <c r="H177" s="9"/>
    </row>
    <row r="178" spans="1:8" s="5" customFormat="1" ht="26" x14ac:dyDescent="0.3">
      <c r="A178" s="6" t="s">
        <v>382</v>
      </c>
      <c r="B178" s="6" t="s">
        <v>343</v>
      </c>
      <c r="C178" s="2" t="s">
        <v>404</v>
      </c>
      <c r="D178" s="7" t="s">
        <v>0</v>
      </c>
      <c r="E178" s="7" t="s">
        <v>0</v>
      </c>
      <c r="F178" s="14" t="s">
        <v>412</v>
      </c>
      <c r="G178" s="14" t="s">
        <v>412</v>
      </c>
      <c r="H178" s="9"/>
    </row>
    <row r="179" spans="1:8" s="5" customFormat="1" ht="26" x14ac:dyDescent="0.3">
      <c r="A179" s="6" t="s">
        <v>382</v>
      </c>
      <c r="B179" s="6" t="s">
        <v>344</v>
      </c>
      <c r="C179" s="2" t="s">
        <v>405</v>
      </c>
      <c r="D179" s="7" t="s">
        <v>0</v>
      </c>
      <c r="E179" s="7" t="s">
        <v>0</v>
      </c>
      <c r="F179" s="14" t="s">
        <v>412</v>
      </c>
      <c r="G179" s="14" t="s">
        <v>412</v>
      </c>
      <c r="H179" s="9"/>
    </row>
    <row r="180" spans="1:8" s="5" customFormat="1" ht="26" x14ac:dyDescent="0.3">
      <c r="A180" s="6" t="s">
        <v>382</v>
      </c>
      <c r="B180" s="20" t="s">
        <v>345</v>
      </c>
      <c r="C180" s="21" t="s">
        <v>346</v>
      </c>
      <c r="D180" s="22" t="s">
        <v>0</v>
      </c>
      <c r="E180" s="22" t="s">
        <v>0</v>
      </c>
      <c r="F180" s="23" t="s">
        <v>412</v>
      </c>
      <c r="G180" s="23" t="s">
        <v>412</v>
      </c>
      <c r="H180" s="9"/>
    </row>
    <row r="181" spans="1:8" s="5" customFormat="1" ht="26" x14ac:dyDescent="0.3">
      <c r="A181" s="6" t="s">
        <v>382</v>
      </c>
      <c r="B181" s="20" t="s">
        <v>347</v>
      </c>
      <c r="C181" s="21" t="s">
        <v>348</v>
      </c>
      <c r="D181" s="22" t="s">
        <v>0</v>
      </c>
      <c r="E181" s="22" t="s">
        <v>0</v>
      </c>
      <c r="F181" s="23" t="s">
        <v>412</v>
      </c>
      <c r="G181" s="23" t="s">
        <v>412</v>
      </c>
      <c r="H181" s="9"/>
    </row>
    <row r="182" spans="1:8" s="5" customFormat="1" ht="26" x14ac:dyDescent="0.3">
      <c r="A182" s="6" t="s">
        <v>382</v>
      </c>
      <c r="B182" s="20" t="s">
        <v>349</v>
      </c>
      <c r="C182" s="21" t="s">
        <v>406</v>
      </c>
      <c r="D182" s="22" t="s">
        <v>0</v>
      </c>
      <c r="E182" s="22" t="s">
        <v>0</v>
      </c>
      <c r="F182" s="23" t="s">
        <v>412</v>
      </c>
      <c r="G182" s="23" t="s">
        <v>412</v>
      </c>
      <c r="H182" s="9"/>
    </row>
    <row r="183" spans="1:8" s="5" customFormat="1" ht="26" x14ac:dyDescent="0.3">
      <c r="A183" s="6" t="s">
        <v>382</v>
      </c>
      <c r="B183" s="20" t="s">
        <v>350</v>
      </c>
      <c r="C183" s="21" t="s">
        <v>407</v>
      </c>
      <c r="D183" s="22" t="s">
        <v>0</v>
      </c>
      <c r="E183" s="22" t="s">
        <v>0</v>
      </c>
      <c r="F183" s="23" t="s">
        <v>412</v>
      </c>
      <c r="G183" s="23" t="s">
        <v>412</v>
      </c>
      <c r="H183" s="9"/>
    </row>
    <row r="184" spans="1:8" s="5" customFormat="1" ht="26" x14ac:dyDescent="0.3">
      <c r="A184" s="6" t="s">
        <v>382</v>
      </c>
      <c r="B184" s="20" t="s">
        <v>351</v>
      </c>
      <c r="C184" s="21" t="s">
        <v>352</v>
      </c>
      <c r="D184" s="22" t="s">
        <v>0</v>
      </c>
      <c r="E184" s="22" t="s">
        <v>0</v>
      </c>
      <c r="F184" s="23" t="s">
        <v>412</v>
      </c>
      <c r="G184" s="23" t="s">
        <v>412</v>
      </c>
      <c r="H184" s="9"/>
    </row>
    <row r="185" spans="1:8" s="5" customFormat="1" ht="26" x14ac:dyDescent="0.3">
      <c r="A185" s="6" t="s">
        <v>382</v>
      </c>
      <c r="B185" s="20" t="s">
        <v>353</v>
      </c>
      <c r="C185" s="21" t="s">
        <v>354</v>
      </c>
      <c r="D185" s="22" t="s">
        <v>0</v>
      </c>
      <c r="E185" s="22" t="s">
        <v>0</v>
      </c>
      <c r="F185" s="23" t="s">
        <v>412</v>
      </c>
      <c r="G185" s="23" t="s">
        <v>412</v>
      </c>
      <c r="H185" s="9"/>
    </row>
    <row r="186" spans="1:8" ht="26" x14ac:dyDescent="0.35">
      <c r="A186" s="7" t="s">
        <v>383</v>
      </c>
      <c r="B186" s="10" t="s">
        <v>355</v>
      </c>
      <c r="C186" s="9" t="s">
        <v>356</v>
      </c>
      <c r="D186" s="12" t="s">
        <v>0</v>
      </c>
      <c r="E186" s="12" t="s">
        <v>1</v>
      </c>
      <c r="F186" s="7" t="s">
        <v>412</v>
      </c>
      <c r="G186" s="7" t="s">
        <v>412</v>
      </c>
      <c r="H186" s="9"/>
    </row>
    <row r="187" spans="1:8" ht="26" x14ac:dyDescent="0.35">
      <c r="A187" s="7" t="s">
        <v>383</v>
      </c>
      <c r="B187" s="10" t="s">
        <v>357</v>
      </c>
      <c r="C187" s="9" t="s">
        <v>358</v>
      </c>
      <c r="D187" s="12" t="s">
        <v>0</v>
      </c>
      <c r="E187" s="12" t="s">
        <v>1</v>
      </c>
      <c r="F187" s="7" t="s">
        <v>412</v>
      </c>
      <c r="G187" s="7" t="s">
        <v>412</v>
      </c>
      <c r="H187" s="9"/>
    </row>
    <row r="188" spans="1:8" ht="26" x14ac:dyDescent="0.35">
      <c r="A188" s="7" t="s">
        <v>383</v>
      </c>
      <c r="B188" s="10" t="s">
        <v>359</v>
      </c>
      <c r="C188" s="9" t="s">
        <v>360</v>
      </c>
      <c r="D188" s="12" t="s">
        <v>0</v>
      </c>
      <c r="E188" s="12" t="s">
        <v>1</v>
      </c>
      <c r="F188" s="7" t="s">
        <v>412</v>
      </c>
      <c r="G188" s="7" t="s">
        <v>412</v>
      </c>
      <c r="H188" s="9"/>
    </row>
    <row r="189" spans="1:8" ht="52" x14ac:dyDescent="0.35">
      <c r="A189" s="7" t="s">
        <v>383</v>
      </c>
      <c r="B189" s="10" t="s">
        <v>361</v>
      </c>
      <c r="C189" s="9" t="s">
        <v>362</v>
      </c>
      <c r="D189" s="12" t="s">
        <v>0</v>
      </c>
      <c r="E189" s="12" t="s">
        <v>1</v>
      </c>
      <c r="F189" s="7" t="s">
        <v>412</v>
      </c>
      <c r="G189" s="7" t="s">
        <v>412</v>
      </c>
      <c r="H189" s="9"/>
    </row>
    <row r="190" spans="1:8" ht="78" x14ac:dyDescent="0.35">
      <c r="A190" s="7" t="s">
        <v>383</v>
      </c>
      <c r="B190" s="10" t="s">
        <v>363</v>
      </c>
      <c r="C190" s="9" t="s">
        <v>408</v>
      </c>
      <c r="D190" s="12" t="s">
        <v>0</v>
      </c>
      <c r="E190" s="12" t="s">
        <v>1</v>
      </c>
      <c r="F190" s="7" t="s">
        <v>412</v>
      </c>
      <c r="G190" s="7" t="s">
        <v>412</v>
      </c>
      <c r="H190" s="9"/>
    </row>
    <row r="191" spans="1:8" ht="104" x14ac:dyDescent="0.35">
      <c r="A191" s="7" t="s">
        <v>383</v>
      </c>
      <c r="B191" s="10" t="s">
        <v>364</v>
      </c>
      <c r="C191" s="9" t="s">
        <v>409</v>
      </c>
      <c r="D191" s="12" t="s">
        <v>0</v>
      </c>
      <c r="E191" s="12" t="s">
        <v>1</v>
      </c>
      <c r="F191" s="7" t="s">
        <v>412</v>
      </c>
      <c r="G191" s="7" t="s">
        <v>412</v>
      </c>
      <c r="H191" s="9"/>
    </row>
    <row r="192" spans="1:8" ht="39" x14ac:dyDescent="0.35">
      <c r="A192" s="7" t="s">
        <v>383</v>
      </c>
      <c r="B192" s="10" t="s">
        <v>365</v>
      </c>
      <c r="C192" s="9" t="s">
        <v>366</v>
      </c>
      <c r="D192" s="12" t="s">
        <v>388</v>
      </c>
      <c r="E192" s="12" t="s">
        <v>1</v>
      </c>
      <c r="F192" s="7" t="s">
        <v>412</v>
      </c>
      <c r="G192" s="7" t="s">
        <v>412</v>
      </c>
      <c r="H192" s="9"/>
    </row>
    <row r="193" spans="1:8" ht="91" x14ac:dyDescent="0.35">
      <c r="A193" s="7" t="s">
        <v>383</v>
      </c>
      <c r="B193" s="10" t="s">
        <v>367</v>
      </c>
      <c r="C193" s="9" t="s">
        <v>384</v>
      </c>
      <c r="D193" s="12" t="s">
        <v>388</v>
      </c>
      <c r="E193" s="12" t="s">
        <v>1</v>
      </c>
      <c r="F193" s="7" t="s">
        <v>412</v>
      </c>
      <c r="G193" s="7" t="s">
        <v>412</v>
      </c>
      <c r="H193" s="9"/>
    </row>
    <row r="194" spans="1:8" ht="91" x14ac:dyDescent="0.35">
      <c r="A194" s="7" t="s">
        <v>383</v>
      </c>
      <c r="B194" s="10" t="s">
        <v>368</v>
      </c>
      <c r="C194" s="9" t="s">
        <v>385</v>
      </c>
      <c r="D194" s="12" t="s">
        <v>388</v>
      </c>
      <c r="E194" s="12" t="s">
        <v>1</v>
      </c>
      <c r="F194" s="7" t="s">
        <v>412</v>
      </c>
      <c r="G194" s="7" t="s">
        <v>412</v>
      </c>
      <c r="H194" s="9"/>
    </row>
    <row r="195" spans="1:8" ht="39" x14ac:dyDescent="0.35">
      <c r="A195" s="7" t="s">
        <v>383</v>
      </c>
      <c r="B195" s="10" t="s">
        <v>369</v>
      </c>
      <c r="C195" s="9" t="s">
        <v>370</v>
      </c>
      <c r="D195" s="12" t="s">
        <v>388</v>
      </c>
      <c r="E195" s="12" t="s">
        <v>1</v>
      </c>
      <c r="F195" s="7" t="s">
        <v>412</v>
      </c>
      <c r="G195" s="7" t="s">
        <v>412</v>
      </c>
      <c r="H195" s="9"/>
    </row>
    <row r="196" spans="1:8" ht="104" x14ac:dyDescent="0.35">
      <c r="A196" s="7" t="s">
        <v>383</v>
      </c>
      <c r="B196" s="10" t="s">
        <v>371</v>
      </c>
      <c r="C196" s="9" t="s">
        <v>386</v>
      </c>
      <c r="D196" s="12" t="s">
        <v>388</v>
      </c>
      <c r="E196" s="12" t="s">
        <v>1</v>
      </c>
      <c r="F196" s="7" t="s">
        <v>412</v>
      </c>
      <c r="G196" s="7" t="s">
        <v>412</v>
      </c>
      <c r="H196" s="9"/>
    </row>
    <row r="197" spans="1:8" ht="104" x14ac:dyDescent="0.35">
      <c r="A197" s="7" t="s">
        <v>383</v>
      </c>
      <c r="B197" s="10" t="s">
        <v>372</v>
      </c>
      <c r="C197" s="9" t="s">
        <v>387</v>
      </c>
      <c r="D197" s="12" t="s">
        <v>388</v>
      </c>
      <c r="E197" s="12" t="s">
        <v>1</v>
      </c>
      <c r="F197" s="7" t="s">
        <v>412</v>
      </c>
      <c r="G197" s="7" t="s">
        <v>412</v>
      </c>
      <c r="H197" s="9"/>
    </row>
    <row r="199" spans="1:8" x14ac:dyDescent="0.35">
      <c r="A199" s="11" t="s">
        <v>410</v>
      </c>
      <c r="B199" s="11"/>
    </row>
  </sheetData>
  <autoFilter ref="A2:H2" xr:uid="{333C59CD-A110-4CA5-9E9B-BF657912FE69}"/>
  <mergeCells count="5">
    <mergeCell ref="A1:A2"/>
    <mergeCell ref="F1:H1"/>
    <mergeCell ref="B1:B2"/>
    <mergeCell ref="C1:C2"/>
    <mergeCell ref="D1:E1"/>
  </mergeCells>
  <pageMargins left="0.7" right="0.7" top="0.78740157499999996" bottom="0.78740157499999996" header="0.3" footer="0.3"/>
  <pageSetup paperSize="9" orientation="portrait" horizontalDpi="300" verticalDpi="300" r:id="rId1"/>
</worksheet>
</file>

<file path=docMetadata/LabelInfo.xml><?xml version="1.0" encoding="utf-8"?>
<clbl:labelList xmlns:clbl="http://schemas.microsoft.com/office/2020/mipLabelMetadata">
  <clbl:label id="{42f063bf-ce3a-473c-8609-3866002c85b0}" enabled="1" method="Standard" siteId="{b914a242-e718-443b-a47c-6b4c649d8c0a}"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Zschocke, Carsten</dc:creator>
  <cp:lastModifiedBy>Gerbig, Tom</cp:lastModifiedBy>
  <dcterms:created xsi:type="dcterms:W3CDTF">2017-11-13T22:03:18Z</dcterms:created>
  <dcterms:modified xsi:type="dcterms:W3CDTF">2023-09-04T06:23:30Z</dcterms:modified>
</cp:coreProperties>
</file>