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X:\K-NN\K-NN-R\K-NN-RE\Kommunikation\Umsetzung Entgelte\NNE 2026\EVIP\vorläufig\"/>
    </mc:Choice>
  </mc:AlternateContent>
  <xr:revisionPtr revIDLastSave="0" documentId="13_ncr:1_{954B1486-318A-49E8-A41B-288E615D40B6}" xr6:coauthVersionLast="47" xr6:coauthVersionMax="47" xr10:uidLastSave="{00000000-0000-0000-0000-000000000000}"/>
  <bookViews>
    <workbookView xWindow="-110" yWindow="-110" windowWidth="19420" windowHeight="10300" xr2:uid="{F1759ED8-71A8-41C2-9F30-0F6905B2D143}"/>
  </bookViews>
  <sheets>
    <sheet name="EVIP" sheetId="7" r:id="rId1"/>
  </sheet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6" i="7" l="1"/>
  <c r="J96" i="7" s="1"/>
  <c r="K95" i="7"/>
  <c r="J95" i="7" s="1"/>
  <c r="K94" i="7"/>
  <c r="J94" i="7" s="1"/>
  <c r="K93" i="7"/>
  <c r="J93" i="7" s="1"/>
  <c r="K92" i="7"/>
  <c r="J92" i="7"/>
  <c r="K91" i="7"/>
  <c r="J91" i="7" s="1"/>
  <c r="K90" i="7"/>
  <c r="J90" i="7" s="1"/>
  <c r="K89" i="7"/>
  <c r="J89" i="7" s="1"/>
  <c r="K17" i="7"/>
  <c r="J17" i="7" s="1"/>
  <c r="K16" i="7"/>
  <c r="J16" i="7" s="1"/>
  <c r="K15" i="7"/>
  <c r="J15" i="7" s="1"/>
  <c r="K14" i="7"/>
  <c r="J14" i="7" s="1"/>
  <c r="K227" i="7"/>
  <c r="K226" i="7"/>
  <c r="K225" i="7"/>
  <c r="K224" i="7"/>
  <c r="K223" i="7"/>
  <c r="K222" i="7"/>
  <c r="K221" i="7"/>
  <c r="K220" i="7"/>
  <c r="K219" i="7"/>
  <c r="K218" i="7"/>
  <c r="K217" i="7"/>
  <c r="K216" i="7"/>
  <c r="K215" i="7"/>
  <c r="K214" i="7"/>
  <c r="K213" i="7"/>
  <c r="K212" i="7"/>
  <c r="K211" i="7"/>
  <c r="K210" i="7"/>
  <c r="K209" i="7"/>
  <c r="K208" i="7"/>
  <c r="K207" i="7"/>
  <c r="K206" i="7"/>
  <c r="K205" i="7"/>
  <c r="K204" i="7"/>
  <c r="K203" i="7"/>
  <c r="K202" i="7"/>
  <c r="K191" i="7"/>
  <c r="K188" i="7"/>
  <c r="K187" i="7"/>
  <c r="K186" i="7"/>
  <c r="K185" i="7"/>
  <c r="K183" i="7"/>
  <c r="K180" i="7"/>
  <c r="K179" i="7"/>
  <c r="J179" i="7" s="1"/>
  <c r="K166" i="7"/>
  <c r="J166" i="7" s="1"/>
  <c r="K141" i="7"/>
  <c r="J141" i="7"/>
  <c r="K140" i="7"/>
  <c r="J140" i="7" s="1"/>
  <c r="K137" i="7"/>
  <c r="J137" i="7" s="1"/>
  <c r="K136" i="7"/>
  <c r="J136" i="7" s="1"/>
  <c r="K135" i="7"/>
  <c r="J135" i="7" s="1"/>
  <c r="K134" i="7"/>
  <c r="J134" i="7" s="1"/>
  <c r="K133" i="7"/>
  <c r="J133" i="7" s="1"/>
  <c r="K132" i="7"/>
  <c r="J132" i="7"/>
  <c r="K131" i="7"/>
  <c r="J131" i="7" s="1"/>
  <c r="K130" i="7"/>
  <c r="J130" i="7" s="1"/>
  <c r="K129" i="7"/>
  <c r="J129" i="7" s="1"/>
  <c r="K88" i="7"/>
  <c r="J88" i="7"/>
  <c r="K87" i="7"/>
  <c r="J87" i="7" s="1"/>
  <c r="K86" i="7"/>
  <c r="J86" i="7" s="1"/>
  <c r="K85" i="7"/>
  <c r="J85" i="7"/>
  <c r="K84" i="7"/>
  <c r="J84" i="7" s="1"/>
  <c r="K83" i="7"/>
  <c r="J83" i="7" s="1"/>
  <c r="K82" i="7"/>
  <c r="J82" i="7" s="1"/>
  <c r="K81" i="7"/>
  <c r="J81" i="7" s="1"/>
  <c r="K80" i="7"/>
  <c r="J80" i="7" s="1"/>
  <c r="K79" i="7"/>
  <c r="J79" i="7" s="1"/>
  <c r="K78" i="7"/>
  <c r="J78" i="7" s="1"/>
  <c r="K77" i="7"/>
  <c r="J77" i="7" s="1"/>
  <c r="K76" i="7"/>
  <c r="J76" i="7" s="1"/>
  <c r="K75" i="7"/>
  <c r="J75" i="7" s="1"/>
  <c r="K74" i="7"/>
  <c r="J74" i="7" s="1"/>
  <c r="K53" i="7"/>
  <c r="J53" i="7" s="1"/>
  <c r="K52" i="7"/>
  <c r="J52" i="7" s="1"/>
  <c r="K51" i="7"/>
  <c r="J51" i="7" s="1"/>
  <c r="K50" i="7"/>
  <c r="J50" i="7" s="1"/>
  <c r="K49" i="7"/>
  <c r="J49" i="7" s="1"/>
  <c r="K48" i="7"/>
  <c r="J48" i="7" s="1"/>
  <c r="K47" i="7"/>
  <c r="J47" i="7" s="1"/>
  <c r="K46" i="7"/>
  <c r="J46" i="7" s="1"/>
  <c r="K45" i="7"/>
  <c r="J45" i="7" s="1"/>
  <c r="K44" i="7"/>
  <c r="J44" i="7" s="1"/>
  <c r="K43" i="7"/>
  <c r="J43" i="7" s="1"/>
  <c r="K42" i="7"/>
  <c r="J42" i="7" s="1"/>
  <c r="K41" i="7"/>
  <c r="J41" i="7" s="1"/>
  <c r="K40" i="7"/>
  <c r="J40" i="7" s="1"/>
  <c r="K39" i="7"/>
  <c r="J39" i="7" s="1"/>
  <c r="K38" i="7"/>
  <c r="J38" i="7" s="1"/>
  <c r="K37" i="7"/>
  <c r="J37" i="7" s="1"/>
  <c r="K36" i="7"/>
  <c r="J36" i="7" s="1"/>
  <c r="K35" i="7"/>
  <c r="J35" i="7" s="1"/>
  <c r="K34" i="7"/>
  <c r="J34" i="7" s="1"/>
  <c r="K33" i="7"/>
  <c r="J33" i="7" s="1"/>
  <c r="K32" i="7"/>
  <c r="J32" i="7" s="1"/>
  <c r="K31" i="7"/>
  <c r="J31" i="7" s="1"/>
  <c r="K30" i="7"/>
  <c r="J30" i="7" s="1"/>
  <c r="K29" i="7"/>
  <c r="J29" i="7" s="1"/>
  <c r="K28" i="7"/>
  <c r="J28" i="7" s="1"/>
  <c r="K27" i="7"/>
  <c r="J27" i="7" s="1"/>
  <c r="K26" i="7"/>
  <c r="J26" i="7" s="1"/>
  <c r="K21" i="7"/>
  <c r="J21" i="7" s="1"/>
  <c r="K20" i="7"/>
  <c r="J20" i="7" s="1"/>
  <c r="K19" i="7"/>
  <c r="J19" i="7" s="1"/>
  <c r="K18" i="7"/>
  <c r="J18" i="7" s="1"/>
</calcChain>
</file>

<file path=xl/sharedStrings.xml><?xml version="1.0" encoding="utf-8"?>
<sst xmlns="http://schemas.openxmlformats.org/spreadsheetml/2006/main" count="2028" uniqueCount="489">
  <si>
    <t>NN-Bestandteil</t>
  </si>
  <si>
    <t>Artikel-ID</t>
  </si>
  <si>
    <t>Bezeichnung</t>
  </si>
  <si>
    <t>Einheit für 
PRICAT/INVOIC</t>
  </si>
  <si>
    <t>Codever-wendung</t>
  </si>
  <si>
    <t>Preisangabe</t>
  </si>
  <si>
    <t>Katalog
Customizing</t>
  </si>
  <si>
    <t>Version
Customizing</t>
  </si>
  <si>
    <t>JLP</t>
  </si>
  <si>
    <t>1-01-1-001</t>
  </si>
  <si>
    <t>Jahresleistungspreissystem Höchstspannung Jahresbenutzungsdauerstunden &lt;2500 h/a Leistungspreis</t>
  </si>
  <si>
    <t>€/(kW*Tag)</t>
  </si>
  <si>
    <t>X</t>
  </si>
  <si>
    <t>obsolet</t>
  </si>
  <si>
    <t>1-01-1-002</t>
  </si>
  <si>
    <t>Jahresleistungspreissystem Höchstspannung Jahresbenutzungsdauerstunden &lt;2500 h/a Arbeitspreis</t>
  </si>
  <si>
    <t>€/kWh</t>
  </si>
  <si>
    <t>1-01-1-003</t>
  </si>
  <si>
    <t>Jahresleistungspreissystem Höchstspannung Jahresbenutzungsdauerstunden &gt;=2500 h/a Leistungspreis</t>
  </si>
  <si>
    <t>1-01-1-004</t>
  </si>
  <si>
    <t>Jahresleistungspreissystem Höchstspannung Jahresbenutzungsdauerstunden &gt;=2500 h/a Arbeitspreis</t>
  </si>
  <si>
    <t>1-01-2-001</t>
  </si>
  <si>
    <t>Jahresleistungspreissystem Umspannung Höchst-/Hochspannung Jahresbenutzungsdauerstunden &lt;2500 h/a Leistungspreis</t>
  </si>
  <si>
    <t>1-01-2-002</t>
  </si>
  <si>
    <t>Jahresleistungspreissystem Umspannung Höchst-/Hochspannung Jahresbenutzungsdauerstunden &lt;2500 h/a Arbeitspreis</t>
  </si>
  <si>
    <t>1-01-2-003</t>
  </si>
  <si>
    <t>Jahresleistungspreissystem Umspannung Höchst-/Hochspannung Jahresbenutzungsdauerstunden &gt;=2500 h/a Leistungspreis</t>
  </si>
  <si>
    <t>1-01-2-004</t>
  </si>
  <si>
    <t>Jahresleistungspreissystem Umspannung Höchst-/Hochspannung Jahresbenutzungsdauerstunden &gt;=2500 h/a Arbeitspreis</t>
  </si>
  <si>
    <t>1-01-3-001</t>
  </si>
  <si>
    <t>Jahresleistungspreissystem Hochspannung Jahresbenutzungsdauerstunden &lt;2500 h/a Leistungspreis</t>
  </si>
  <si>
    <t>1-01-3-002</t>
  </si>
  <si>
    <t>Jahresleistungspreissystem Hochspannung Jahresbenutzungsdauerstunden &lt;2500 h/a Arbeitspreis</t>
  </si>
  <si>
    <t>1-01-3-003</t>
  </si>
  <si>
    <t>Jahresleistungspreissystem Hochspannung Jahresbenutzungsdauerstunden &gt;=2500 h/a Leistungspreis</t>
  </si>
  <si>
    <t>1-01-3-004</t>
  </si>
  <si>
    <t>Jahresleistungspreissystem Hochspannung Jahresbenutzungsdauerstunden &gt;=2500 h/a Arbeitspreis</t>
  </si>
  <si>
    <t>1-01-4-001</t>
  </si>
  <si>
    <t>Jahresleistungspreissystem Umspannung Hoch-/Mittelspannung Jahresbenutzungsdauerstunden &lt;2500 h/a Leistungspreis</t>
  </si>
  <si>
    <t>1-01-4-002</t>
  </si>
  <si>
    <t>Jahresleistungspreissystem Umspannung Hoch-/Mittelspannung Jahresbenutzungsdauerstunden &lt;2500 h/a Arbeitspreis</t>
  </si>
  <si>
    <t>1-01-4-003</t>
  </si>
  <si>
    <t>Jahresleistungspreissystem Umspannung Hoch-/Mittelspannung Jahresbenutzungsdauerstunden &gt;=2500 h/a Leistungspreis</t>
  </si>
  <si>
    <t>1-01-4-004</t>
  </si>
  <si>
    <t>Jahresleistungspreissystem Umspannung Hoch-/Mittelspannung Jahresbenutzungsdauerstunden &gt;=2500 h/a Arbeitspreis</t>
  </si>
  <si>
    <t>1-01-5-001</t>
  </si>
  <si>
    <t>Jahresleistungspreissystem Mittelspannung Jahresbenutzungsdauerstunden &lt;2500 h/a Leistungspreis</t>
  </si>
  <si>
    <t>1-01-5-002</t>
  </si>
  <si>
    <t>Jahresleistungspreissystem Mittelspannung Jahresbenutzungsdauerstunden &lt;2500 h/a Arbeitspreis</t>
  </si>
  <si>
    <t>1-01-5-003</t>
  </si>
  <si>
    <t>Jahresleistungspreissystem Mittelspannung Jahresbenutzungsdauerstunden &gt;=2500 h/a Leistungspreis</t>
  </si>
  <si>
    <t>1-01-5-004</t>
  </si>
  <si>
    <t>Jahresleistungspreissystem Mittelspannung Jahresbenutzungsdauerstunden &gt;=2500 h/a Arbeitspreis</t>
  </si>
  <si>
    <t>1-01-6-001</t>
  </si>
  <si>
    <t>Jahresleistungspreissystem Umspannung Mittel-/Niederspannung Jahresbenutzungsdauerstunden &lt;2500 h/a Leistungspreis</t>
  </si>
  <si>
    <t>1-01-6-002</t>
  </si>
  <si>
    <t>Jahresleistungspreissystem Umspannung Mittel-/Niederspannung Jahresbenutzungsdauerstunden &lt;2500 h/a Arbeitspreis</t>
  </si>
  <si>
    <t>1-01-6-003</t>
  </si>
  <si>
    <t>Jahresleistungspreissystem Umspannung Mittel-/Niederspannung Jahresbenutzungsdauerstunden &gt;=2500 h/a Leistungspreis</t>
  </si>
  <si>
    <t>1-01-6-004</t>
  </si>
  <si>
    <t>Jahresleistungspreissystem Umspannung Mittel-/Niederspannung Jahresbenutzungsdauerstunden &gt;=2500 h/a Arbeitspreis</t>
  </si>
  <si>
    <t>Jahresleistungspreissystem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t>
  </si>
  <si>
    <t>€/Tag</t>
  </si>
  <si>
    <t>1-01-7-001</t>
  </si>
  <si>
    <t>Jahresleistungspreissystem Niederspannung Jahresbenutzungsdauerstunden &lt;2500 h/a Leistungspreis</t>
  </si>
  <si>
    <t>1-01-7-002</t>
  </si>
  <si>
    <t>Jahresleistungspreissystem Niederspannung Jahresbenutzungsdauerstunden &lt;2500 h/a Arbeitspreis</t>
  </si>
  <si>
    <t>1-01-7-003</t>
  </si>
  <si>
    <t>Jahresleistungspreissystem Niederspannung Jahresbenutzungsdauerstunden &gt;=2500 h/a Leistungspreis</t>
  </si>
  <si>
    <t>1-01-7-004</t>
  </si>
  <si>
    <t>Jahresleistungspreissystem Niederspannung Jahresbenutzungsdauerstunden &gt;=2500 h/a Arbeitspreis</t>
  </si>
  <si>
    <t>1-01-8-001</t>
  </si>
  <si>
    <t>Jahresleistungspreissystem Niederspannung Jahresbenutzungsdauerstunden &lt;2500 h/a für Marktlokationen nach § 14a EnWG - Entgelt für RLM-Kunden Leistungspreis</t>
  </si>
  <si>
    <t>1-01-8-002</t>
  </si>
  <si>
    <t>Jahresleistungspreissystem Niederspannung Jahresbenutzungsdauerstunden &lt;2500 h/a für Marktlokationen nach § 14a EnWG - Entgelt für RLM-Kunden Arbeitspreis</t>
  </si>
  <si>
    <t>1-01-8-003</t>
  </si>
  <si>
    <t>Jahresleistungspreissystem Niederspannung Jahresbenutzungsdauerstunden &gt;=2500 h/a für Marktlokationen nach § 14a EnWG - Entgelt für RLM-Kunden Leistungspreis</t>
  </si>
  <si>
    <t>1-01-8-004</t>
  </si>
  <si>
    <t>Jahresleistungspreissystem Niederspannung Jahresbenutzungsdauerstunden &gt;=2500 h/a für Marktlokationen nach § 14a EnWG - Entgelt für RLM-Kunden Arbeitspreis</t>
  </si>
  <si>
    <t>1-01-9-001</t>
  </si>
  <si>
    <t>Jahresleistungspreissystem Niederspannung
Pauschale Reduzierung nach Modul 1 der Festlegungen zu
Netzentgelten bei Anwendung der netzorientierten Steuerung von steuerbaren Verbrauchseinrichtungen und steuerbaren Netzanschlüssen nach § 14a EnWG gem. Festlegungen BK6-22-300 und BK8-22/010-A</t>
  </si>
  <si>
    <t>1-01-9-002</t>
  </si>
  <si>
    <t>GP/AP</t>
  </si>
  <si>
    <t>1-02-0-001</t>
  </si>
  <si>
    <t>Grundpreis-/ Arbeitspreissystem Marktlokation Grundpreis für Arbeitspreissystem Grundpreis</t>
  </si>
  <si>
    <t>1-02-0-002</t>
  </si>
  <si>
    <t>Grundpreis-/ Arbeitspreissystem Marktlokation der Kategorie sonstiger Verbrauch (Marktlokation, die in keine andere Kategorie fällt) sowie für Marktlokationen, die nach Modul 1 und/oder 3 der Festlegungen zu Netzentgelten bei Anwendung der netzorientierten Steuerung von steuerbaren Verbrauchseinrichtungen und steuerbaren Netzanschlüssen
nach § 14a EnWG gem. Festlegungen BK6-22-300 und BK8-22/010-A abgerechnet werden Arbeitspreis</t>
  </si>
  <si>
    <t>1-02-0-003</t>
  </si>
  <si>
    <t>Grundpreis-/ Arbeitspreissystem Marktlokation der Kategorie steuerbare Speicherheizung, insbesondere nach § 14a EnWG Arbeitspreis</t>
  </si>
  <si>
    <t>1-02-0-004</t>
  </si>
  <si>
    <t>Grundpreis-/ Arbeitspreissystem Marktlokation der Kategorie steuerbare Wärmepumpe, insbesondere nach § 14a EnWG Arbeitspreis</t>
  </si>
  <si>
    <t>1-02-0-005</t>
  </si>
  <si>
    <t>Grundpreis-/ Arbeitspreissystem Marktlokation der Kategorie öffentlicher Straßenbeleuchtung Arbeitspreis</t>
  </si>
  <si>
    <t>1-02-0-006</t>
  </si>
  <si>
    <t>Grundpreis-/ Arbeitspreissystem Marktlokationen der Kategorie
steuerbare Elektromobilität, insbesondere nach § 14a EnWG Arbeitspreis</t>
  </si>
  <si>
    <t>1-02-0-007</t>
  </si>
  <si>
    <t>Grundpreis-/ Arbeitspreissystem Marktlokationen der Kategorie
steuerbare Verbrauchseinrichtungen nach § 14a EnWG, für die es keine genauer spezifizierte Artikel-ID gibt Arbeitspreis</t>
  </si>
  <si>
    <t>1-02-0-008</t>
  </si>
  <si>
    <t>Grundpreis-/ Arbeitspreissystem Marktlokation der Kategorie steuerbare Speicherheizung, insbesondere nach § 14a EnWG Grundpreis</t>
  </si>
  <si>
    <t>1-02-0-009</t>
  </si>
  <si>
    <t>Grundpreis-/ Arbeitspreissystem Marktlokation der Kategorie steuerbare Wärmepumpe, insbesondere nach § 14a EnWG Grundpreis</t>
  </si>
  <si>
    <t>1-02-0-010</t>
  </si>
  <si>
    <t>Grundpreis-/ Arbeitspreissystem Marktlokationen der Kategorie
steuerbare Elektromobilität, insbesondere nach § 14a EnWG Grundpreis</t>
  </si>
  <si>
    <t>1-02-0-011</t>
  </si>
  <si>
    <t>Grundpreis-/ Arbeitspreissystem Marktlokation der Kategorie steuerbare Speicherheizung mit erweiterter Steuerbarkeit, insbesondere nach § 14a EnWG Arbeitspreis</t>
  </si>
  <si>
    <t>1-02-0-012</t>
  </si>
  <si>
    <t>Grundpreis-/ Arbeitspreissystem Marktlokation der Kategorie steuerbare Wärmepumpe mit erweiterter Steuerbarkeit, insbesondere nach § 14a EnWG Arbeitspreis</t>
  </si>
  <si>
    <t>1-02-0-013</t>
  </si>
  <si>
    <t>Grundpreis-/ Arbeitspreissystem Marktlokationen der Kategorie
steuerbare Elektromobilität mit erweiterter Steuerbarkeit, insbesondere nach § 14a EnWG Arbeitspreis</t>
  </si>
  <si>
    <t>1-02-0-014</t>
  </si>
  <si>
    <t>Grundpreis-/ Arbeitspreissystem Marktlokationen der Kategorie
steuerbare Verbrauchseinrichtungen nach § 14a EnWG, für die es keine genauer spezifizierte Artikel-ID gibt Grundpreis</t>
  </si>
  <si>
    <t>1-02-0-015</t>
  </si>
  <si>
    <t>Grundpreis-/ Arbeitspreissystem Pauschale Reduzierung nach Modul 1 der Festlegungen zu Netzentgelten bei Anwendung der netzorientierten Steuerung von steuerbaren Verbrauchseinrichtungen und steuerbaren Netzanschlüssen nach § 14a EnWG gem. Festlegungen BK6-22-300 und
BK8-22/010-A</t>
  </si>
  <si>
    <t>1-02-0-016</t>
  </si>
  <si>
    <t xml:space="preserve">Grundpreis-/ Arbeitspreissystem Marktlokation nach Modul 2 der Festlegungen zu Netzentgelten bei Anwendung der netzorientierten Steuerung von steuerbaren Verbrauchseinrichtungen und steuerbaren Netzanschlüssen nach § 14a EnWG gem. Festlegungen BK6-22-300 und
BK8-22/010-A Arbeitspreis
</t>
  </si>
  <si>
    <t>1-02-0-017</t>
  </si>
  <si>
    <t xml:space="preserve">Grundpreis-/ Arbeitspreissystem Marktlokation nach Modul 3 der Festlegungen zu Netzentgelten bei Anwendung der netzorientierten Steuerung von steuerbaren Verbrauchseinrichtungen und steuerbaren Netzanschlüssen nach § 14a EnWG gem. Festlegungen BK6-22-300 und
BK8-22/010-A Arbeitspreis HT
</t>
  </si>
  <si>
    <t>1-02-0-018</t>
  </si>
  <si>
    <t xml:space="preserve">Grundpreis-/ Arbeitspreissystem Marktlokation nach Modul 3 der Festlegungen zu Netzentgelten bei Anwendung der netzorientierten Steuerung von steuerbaren Verbrauchseinrichtungen und steuerbaren Netzanschlüssen nach § 14a EnWG gem. Festlegungen BK6-22-300 und
BK8-22/010-A Arbeitspreis NT
</t>
  </si>
  <si>
    <t>MLP</t>
  </si>
  <si>
    <t>1-03-1-001</t>
  </si>
  <si>
    <t>Monatsleistungspreissystem Höchstspannung Leistungspreis für Monate mit 28 Tagen</t>
  </si>
  <si>
    <t>1-03-1-002</t>
  </si>
  <si>
    <t>Monatsleistungspreissystem Höchstspannung Leistungspreis für Monate mit 29 Tagen</t>
  </si>
  <si>
    <t>1-03-1-003</t>
  </si>
  <si>
    <t>Monatsleistungspreissystem Höchstspannung Leistungspreis für Monate mit 30 Tagen</t>
  </si>
  <si>
    <t>1-03-1-004</t>
  </si>
  <si>
    <t>Monatsleistungspreissystem Höchstspannung Leistungspreis für Monate mit 31 Tagen</t>
  </si>
  <si>
    <t>1-03-1-005</t>
  </si>
  <si>
    <t>Monatsleistungspreissystem Höchstspannung Arbeitspreis</t>
  </si>
  <si>
    <t>1-03-2-001</t>
  </si>
  <si>
    <t>Monatsleistungspreissystem Umspannung Höchst-/Hochspannung Leistungspreis für Monate mit 28 Tagen</t>
  </si>
  <si>
    <t>1-03-2-002</t>
  </si>
  <si>
    <t>Monatsleistungspreissystem Umspannung Höchst-/Hochspannung Leistungspreis für Monate mit 29 Tagen</t>
  </si>
  <si>
    <t>1-03-2-003</t>
  </si>
  <si>
    <t>Monatsleistungspreissystem Umspannung Höchst-/Hochspannung Leistungspreis für Monate mit 30 Tagen</t>
  </si>
  <si>
    <t>1-03-2-004</t>
  </si>
  <si>
    <t>Monatsleistungspreissystem Umspannung Höchst-/Hochspannung Leistungspreis für Monate mit 31 Tagen</t>
  </si>
  <si>
    <t>1-03-2-005</t>
  </si>
  <si>
    <t>Monatsleistungspreissystem Umspannung Höchst-/Hochspannung Arbeitspreis</t>
  </si>
  <si>
    <t>1-03-3-001</t>
  </si>
  <si>
    <t>Monatsleistungspreissystem Hochspannung Leistungspreis für Monate mit 28 Tagen</t>
  </si>
  <si>
    <t>1-03-3-002</t>
  </si>
  <si>
    <t>Monatsleistungspreissystem Hochspannung Leistungspreis für Monate mit 29 Tagen</t>
  </si>
  <si>
    <t>1-03-3-003</t>
  </si>
  <si>
    <t>Monatsleistungspreissystem Hochspannung Leistungspreis für Monate mit 30 Tagen</t>
  </si>
  <si>
    <t>1-03-3-004</t>
  </si>
  <si>
    <t>Monatsleistungspreissystem Hochspannung Leistungspreis für Monate mit 31 Tagen</t>
  </si>
  <si>
    <t>1-03-3-005</t>
  </si>
  <si>
    <t>Monatsleistungspreissystem Hochspannung Arbeitspreis</t>
  </si>
  <si>
    <t>1-03-4-001</t>
  </si>
  <si>
    <t>Monatsleistungspreissystem Umspannung Hoch-/Mittelspannung Leistungspreis für Monate mit 28 Tagen</t>
  </si>
  <si>
    <t>1-03-4-002</t>
  </si>
  <si>
    <t>Monatsleistungspreissystem Umspannung Hoch-/Mittelspannung Leistungspreis für Monate mit 29 Tagen</t>
  </si>
  <si>
    <t>1-03-4-003</t>
  </si>
  <si>
    <t>Monatsleistungspreissystem Umspannung Hoch-/Mittelspannung Leistungspreis für Monate mit 30 Tagen</t>
  </si>
  <si>
    <t>1-03-4-004</t>
  </si>
  <si>
    <t>Monatsleistungspreissystem Umspannung Hoch-/Mittelspannung Leistungspreis für Monate mit 31 Tagen</t>
  </si>
  <si>
    <t>1-03-4-005</t>
  </si>
  <si>
    <t>Monatsleistungspreissystem Umspannung Hoch-/Mittelspannung Arbeitspreis</t>
  </si>
  <si>
    <t>1-03-5-001</t>
  </si>
  <si>
    <t>Monatsleistungspreissystem Mittelspannung Leistungspreis für Monate mit 28 Tagen</t>
  </si>
  <si>
    <t>1-03-5-002</t>
  </si>
  <si>
    <t>Monatsleistungspreissystem Mittelspannung Leistungspreis für Monate mit 29 Tagen</t>
  </si>
  <si>
    <t>1-03-5-003</t>
  </si>
  <si>
    <t>Monatsleistungspreissystem Mittelspannung Leistungspreis für Monate mit 30 Tagen</t>
  </si>
  <si>
    <t>1-03-5-004</t>
  </si>
  <si>
    <t>Monatsleistungspreissystem Mittelspannung Leistungspreis für Monate mit 31 Tagen</t>
  </si>
  <si>
    <t>1-03-5-005</t>
  </si>
  <si>
    <t>Monatsleistungspreissystem Mittelspannung Arbeitspreis</t>
  </si>
  <si>
    <t>1-03-6-001</t>
  </si>
  <si>
    <t>Monatsleistungspreissystem Umspannung Mittel-/Niederspannung Leistungspreis für Monate mit 28 Tagen</t>
  </si>
  <si>
    <t>1-03-6-002</t>
  </si>
  <si>
    <t>Monatsleistungspreissystem Umspannung Mittel-/Niederspannung Leistungspreis für Monate mit 29 Tagen</t>
  </si>
  <si>
    <t>1-03-6-003</t>
  </si>
  <si>
    <t>Monatsleistungspreissystem Umspannung Mittel-/Niederspannung Leistungspreis für Monate mit 30 Tagen</t>
  </si>
  <si>
    <t>1-03-6-004</t>
  </si>
  <si>
    <t>Monatsleistungspreissystem Umspannung Mittel-/Niederspannung Leistungspreis für Monate mit 31 Tagen</t>
  </si>
  <si>
    <t>1-03-6-005</t>
  </si>
  <si>
    <t>Monatsleistungspreissystem Umspannung Mittel-/Niederspannung Arbeitspreis</t>
  </si>
  <si>
    <t>1-03-7-001</t>
  </si>
  <si>
    <t>Monatsleistungspreissystem Niederspannung Leistungspreis für Monate mit 28 Tagen</t>
  </si>
  <si>
    <t>1-03-7-002</t>
  </si>
  <si>
    <t>Monatsleistungspreissystem Niederspannung Leistungspreis für Monate mit 29 Tagen</t>
  </si>
  <si>
    <t>1-03-7-003</t>
  </si>
  <si>
    <t>Monatsleistungspreissystem Niederspannung Leistungspreis für Monate mit 30 Tagen</t>
  </si>
  <si>
    <t>1-03-7-004</t>
  </si>
  <si>
    <t>Monatsleistungspreissystem Niederspannung Leistungspreis für Monate mit 31 Tagen</t>
  </si>
  <si>
    <t>1-03-7-005</t>
  </si>
  <si>
    <t>Monatsleistungspreissystem Niederspannung Arbeitspreis</t>
  </si>
  <si>
    <t>1-03-8-001</t>
  </si>
  <si>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28 Tagen</t>
  </si>
  <si>
    <t>1-03-8-002</t>
  </si>
  <si>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29 Tagen</t>
  </si>
  <si>
    <t>1-03-8-003</t>
  </si>
  <si>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30 Tagen</t>
  </si>
  <si>
    <t>1-03-8-004</t>
  </si>
  <si>
    <t>8 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31 Tagen</t>
  </si>
  <si>
    <t>1-03-9-001</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</si>
  <si>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28 Tagen</t>
  </si>
  <si>
    <t>1-03-9-002</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</si>
  <si>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29 Tagen</t>
  </si>
  <si>
    <t>1-03-9-003</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</si>
  <si>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30 Tagen</t>
  </si>
  <si>
    <t>1-03-9-004</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</si>
  <si>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31 Tagen</t>
  </si>
  <si>
    <t>Stromspeicher</t>
  </si>
  <si>
    <t>1-04-1-001</t>
  </si>
  <si>
    <t>Stromspeicherentgelte Höchstspannung Leistungspreis</t>
  </si>
  <si>
    <t>1-04-2-001</t>
  </si>
  <si>
    <t>Stromspeicherentgelte Umspannung Höchst-/Hochspannung Leistungspreis</t>
  </si>
  <si>
    <t>1-04-3-001</t>
  </si>
  <si>
    <t>Stromspeicherentgelte Hochspannung Leistungspreis</t>
  </si>
  <si>
    <t>1-04-4-001</t>
  </si>
  <si>
    <t>Stromspeicherentgelte Umspannung Hoch-/Mittelspannung Leistungspreis</t>
  </si>
  <si>
    <t>1-04-5-001</t>
  </si>
  <si>
    <t>Stromspeicherentgelte Mittelspannung Leistungspreis</t>
  </si>
  <si>
    <t>1-04-6-001</t>
  </si>
  <si>
    <t>Stromspeicherentgelte Umspannung Mittel-/Niederspannung Leistungspreis</t>
  </si>
  <si>
    <t>1-04-7-001</t>
  </si>
  <si>
    <t>Stromspeicherentgelte Niederspannung Leistungspreis</t>
  </si>
  <si>
    <t>Netzreserve</t>
  </si>
  <si>
    <t>1-05-1-001</t>
  </si>
  <si>
    <t>Netzreservekapazität Höchstspannung bis 200 h/a</t>
  </si>
  <si>
    <t>1-05-1-002</t>
  </si>
  <si>
    <t>Netzreservekapazität Höchstspannung über 200 h/a bis 400 h/a</t>
  </si>
  <si>
    <t>1-05-1-003</t>
  </si>
  <si>
    <t>Netzreservekapazität Höchstspannung über 400 h/a bis 600 h/a</t>
  </si>
  <si>
    <t>1-05-2-001</t>
  </si>
  <si>
    <t>Netzreservekapazität Umspannung Höchst-/Hochspannung bis 200 h/a</t>
  </si>
  <si>
    <t>1-05-2-002</t>
  </si>
  <si>
    <t>Netzreservekapazität Umspannung Höchst-/Hochspannung über 200 h/a bis 400 h/a</t>
  </si>
  <si>
    <t>1-05-2-003</t>
  </si>
  <si>
    <t>Netzreservekapazität Umspannung Höchst-/Hochspannung über 400 h/a bis 600 h/a</t>
  </si>
  <si>
    <t>1-05-3-001</t>
  </si>
  <si>
    <t>Netzreservekapazität Hochspannung bis 200 h/a</t>
  </si>
  <si>
    <t>1-05-3-002</t>
  </si>
  <si>
    <t>Netzreservekapazität Hochspannung über 200 h/a bis 400 h/a</t>
  </si>
  <si>
    <t>1-05-3-003</t>
  </si>
  <si>
    <t>Netzreservekapazität Hochspannung über 400 h/a bis 600 h/a</t>
  </si>
  <si>
    <t>1-05-4-001</t>
  </si>
  <si>
    <t>Netzreservekapazität Umspannung Hoch-/Mittelspannung bis 200 h/a</t>
  </si>
  <si>
    <t>1-05-4-002</t>
  </si>
  <si>
    <t>Netzreservekapazität Umspannung Hoch-/Mittelspannung über 200 h/a bis 400 h/a</t>
  </si>
  <si>
    <t>1-05-4-003</t>
  </si>
  <si>
    <t>Netzreservekapazität Umspannung Hoch-/Mittelspannung über 400 h/a bis 600 h/a</t>
  </si>
  <si>
    <t>1-05-5-001</t>
  </si>
  <si>
    <t>Netzreservekapazität Mittelspannung bis 200 h/a</t>
  </si>
  <si>
    <t>1-05-5-002</t>
  </si>
  <si>
    <t>Netzreservekapazität Mittelspannung über 200 h/a bis 400 h/a</t>
  </si>
  <si>
    <t>1-05-5-003</t>
  </si>
  <si>
    <t>Netzreservekapazität Mittelspannung über 400 h/a bis 600 h/a</t>
  </si>
  <si>
    <t>1-05-6-001</t>
  </si>
  <si>
    <t>Netzreservekapazität Umspannung Mittel-/Niederspannung bis 200 h/a</t>
  </si>
  <si>
    <t>1-05-6-002</t>
  </si>
  <si>
    <t>Netzreservekapazität Umspannung Mittel-/Niederspannung über 200 h/a bis 400 h/a</t>
  </si>
  <si>
    <t>1-05-6-003</t>
  </si>
  <si>
    <t>Netzreservekapazität Umspannung Mittel-/Niederspannung über 400 h/a bis 600 h/a</t>
  </si>
  <si>
    <t>1-05-7-001</t>
  </si>
  <si>
    <t>Netzreservekapazität Niederspannung bis 200 h/a</t>
  </si>
  <si>
    <t>1-05-7-002</t>
  </si>
  <si>
    <t>Netzreservekapazität Niederspannung über 200 h/a bis 400 h/a</t>
  </si>
  <si>
    <t>1-05-7-003</t>
  </si>
  <si>
    <t>Netzreservekapazität Niederspannung über 400 h/a bis 600 h/a</t>
  </si>
  <si>
    <t>MSB kME</t>
  </si>
  <si>
    <t>1-06-1-001</t>
  </si>
  <si>
    <t>Messstellenbetrieb bei kME, Höchstspannung, kME mit registrierender Last-/Einspeisemessung</t>
  </si>
  <si>
    <t>1-06-1-002</t>
  </si>
  <si>
    <t>Messstellenbetrieb bei kME, Höchstspannung, Wandlersatz für Messstellenbetrieb bei kME</t>
  </si>
  <si>
    <t>1-06-3-001</t>
  </si>
  <si>
    <t>Messstellenbetrieb bei kME, Hochspannung, kME mit registrierender Last-/Einspeisemessung</t>
  </si>
  <si>
    <t>1-06-3-002</t>
  </si>
  <si>
    <t>Messstellenbetrieb bei kME, Hochspannung, Wandlersatz für Messstellenbetrieb bei kME</t>
  </si>
  <si>
    <t>1-06-5-001</t>
  </si>
  <si>
    <t>Messstellenbetrieb bei kME, Mittelspannung, kME mit registrierender Last-/Einspeisemessung</t>
  </si>
  <si>
    <t>1-06-5-002</t>
  </si>
  <si>
    <t>Messstellenbetrieb bei kME, Mittelspannung, Wandlersatz für Messstellenbetrieb bei kME</t>
  </si>
  <si>
    <t>1-06-7-001</t>
  </si>
  <si>
    <t>Messstellenbetrieb bei kME, Niederspannung, kME mit registrierender Last-/Einspeisemessung</t>
  </si>
  <si>
    <t>1-06-7-002</t>
  </si>
  <si>
    <t>Messstellenbetrieb bei kME, Niederspannung, Wandlersatz für Messstellenbetrieb bei kME</t>
  </si>
  <si>
    <t>1-06-7-003</t>
  </si>
  <si>
    <t>Messstellenbetrieb bei kME, Niederspannung, Schaltgerät oder Rundsteuerempfänger</t>
  </si>
  <si>
    <t>1-06-7-004</t>
  </si>
  <si>
    <t>Messstellenbetrieb bei kME, Niederspannung, bei jährlicher Ablesung kME Einrichtungszähler Eintarif</t>
  </si>
  <si>
    <t>1-06-7-005</t>
  </si>
  <si>
    <t>Messstellenbetrieb bei kME, Niederspannung, bei jährlicher Ablesung kME Einrichtungszähler Zweitarif</t>
  </si>
  <si>
    <t>1-06-7-006</t>
  </si>
  <si>
    <t>Messstellenbetrieb bei kME, Niederspannung, bei jährlicher Ablesung kME Zweirichtungszähler Eintarif</t>
  </si>
  <si>
    <t>1-06-7-007</t>
  </si>
  <si>
    <t>Messstellenbetrieb bei kME, Niederspannung, bei jährlicher Ablesung kME Zweirichtungszähler Zweitarif</t>
  </si>
  <si>
    <t>1-06-7-008</t>
  </si>
  <si>
    <t>Messstellenbetrieb bei kME, Niederspannung, bei jährlicher Ablesung kME Mehrtarifzähler</t>
  </si>
  <si>
    <t>1-06-7-009</t>
  </si>
  <si>
    <t>Messstellenbetrieb bei kME, Niederspannung, bei jährlicher Ablesung kME Prepaymentzähler</t>
  </si>
  <si>
    <t>1-06-7-010</t>
  </si>
  <si>
    <t>Messstellenbetrieb bei kME, Niederspannung, bei jährlicher Ablesung kME Maximumzähler</t>
  </si>
  <si>
    <t>1-06-7-011</t>
  </si>
  <si>
    <t>Messstellenbetrieb bei kME, Niederspannung, bei jährlicher Ablesung kME EDL21 Zähler</t>
  </si>
  <si>
    <t>1-06-7-012</t>
  </si>
  <si>
    <t>Messstellenbetrieb bei kME, Niederspannung, bei halbjährlicher Ablesung kME Einrichtungszähler Eintarif</t>
  </si>
  <si>
    <t>1-06-7-013</t>
  </si>
  <si>
    <t>Messstellenbetrieb bei kME, Niederspannung, bei halbjährlicher Ablesung kME Einrichtungszähler Zweitarif</t>
  </si>
  <si>
    <t>1-06-7-014</t>
  </si>
  <si>
    <t>Messstellenbetrieb bei kME, Niederspannung, bei halbjährlicher Ablesung kME Zweirichtungszähler Eintarif</t>
  </si>
  <si>
    <t>1-06-7-015</t>
  </si>
  <si>
    <t>Messstellenbetrieb bei kME, Niederspannung, bei halbjährlicher Ablesung kME Zweirichtungszähler Zweitarif</t>
  </si>
  <si>
    <t>1-06-7-016</t>
  </si>
  <si>
    <t>Messstellenbetrieb bei kME, Niederspannung, bei halbjährlicher Ablesung kME Mehrtarifzähler</t>
  </si>
  <si>
    <t>1-06-7-017</t>
  </si>
  <si>
    <t>Messstellenbetrieb bei kME, Niederspannung, bei halbjährlicher Ablesung kME Prepaymentzähler</t>
  </si>
  <si>
    <t>1-06-7-018</t>
  </si>
  <si>
    <t>Messstellenbetrieb bei kME, Niederspannung, bei halbjährlicher Ablesung kME Maximumzähler</t>
  </si>
  <si>
    <t>1-06-7-019</t>
  </si>
  <si>
    <t>Messstellenbetrieb bei kME, Niederspannung, bei halbjährlicher Ablesung kME EDL21 Zähler</t>
  </si>
  <si>
    <t>1-06-7-020</t>
  </si>
  <si>
    <t>Messstellenbetrieb bei kME, Niederspannung, bei vierteljährlicher Ablesung kME Einrichtungszähler Eintarif</t>
  </si>
  <si>
    <t>1-06-7-021</t>
  </si>
  <si>
    <t>Messstellenbetrieb bei kME, Niederspannung, bei vierteljährlicher Ablesung kME Einrichtungszähler Zweitarif</t>
  </si>
  <si>
    <t>1-06-7-022</t>
  </si>
  <si>
    <t>Messstellenbetrieb bei kME, Niederspannung, bei vierteljährlicher Ablesung kME Zweirichtungszähler Eintarif</t>
  </si>
  <si>
    <t>1-06-7-023</t>
  </si>
  <si>
    <t>Messstellenbetrieb bei kME, Niederspannung, bei vierteljährlicher Ablesung kME Zweirichtungszähler Zweitarif</t>
  </si>
  <si>
    <t>1-06-7-024</t>
  </si>
  <si>
    <t>Messstellenbetrieb bei kME, Niederspannung, bei vierteljährlicher Ablesung kME Mehrtarifzähler</t>
  </si>
  <si>
    <t>1-06-7-025</t>
  </si>
  <si>
    <t>Messstellenbetrieb bei kME, Niederspannung, bei vierteljährlicher Ablesung kME Prepaymentzähler</t>
  </si>
  <si>
    <t>1-06-7-026</t>
  </si>
  <si>
    <t>Messstellenbetrieb bei kME, Niederspannung, bei vierteljährlicher Ablesung kME Maximumzähler</t>
  </si>
  <si>
    <t>1-06-7-027</t>
  </si>
  <si>
    <t>Messstellenbetrieb bei kME, Niederspannung, bei vierteljährlicher Ablesung kME EDL21 Zähler</t>
  </si>
  <si>
    <t>1-06-7-028</t>
  </si>
  <si>
    <t>Messstellenbetrieb bei kME, Niederspannung, bei monatlicher Ablesung kME Einrichtungszähler Eintarif</t>
  </si>
  <si>
    <t>1-06-7-029</t>
  </si>
  <si>
    <t>Messstellenbetrieb bei kME, Niederspannung, bei monatlicher Ablesung kME Einrichtungszähler Zweitarif</t>
  </si>
  <si>
    <t>1-06-7-030</t>
  </si>
  <si>
    <t>Messstellenbetrieb bei kME, Niederspannung, bei monatlicher Ablesung kME Zweirichtungszähler Eintarif</t>
  </si>
  <si>
    <t>1-06-7-031</t>
  </si>
  <si>
    <t>Messstellenbetrieb bei kME, Niederspannung, bei monatlicher Ablesung kME Zweirichtungszähler Zweitarif</t>
  </si>
  <si>
    <t>1-06-7-032</t>
  </si>
  <si>
    <t>Messstellenbetrieb bei kME, Niederspannung, bei monatlicher Ablesung kME Mehrtarifzähler</t>
  </si>
  <si>
    <t>1-06-7-033</t>
  </si>
  <si>
    <t>Messstellenbetrieb bei kME, Niederspannung, bei monatlicher Ablesung kME Prepaymentzähler</t>
  </si>
  <si>
    <t>1-06-7-034</t>
  </si>
  <si>
    <t>Messstellenbetrieb bei kME, Niederspannung, bei monatlicher Ablesung kME Maximumzähler</t>
  </si>
  <si>
    <t>1-06-7-035</t>
  </si>
  <si>
    <t>Messstellenbetrieb bei kME, Niederspannung, bei monatlicher Ablesung kME EDL21 Zähler</t>
  </si>
  <si>
    <t>1-06-0-036</t>
  </si>
  <si>
    <t>Messstellenbetrieb bei kME, alle Spannungsebenen, Telekommunikationsanschluss durch NB (Fernauslesung)</t>
  </si>
  <si>
    <t>1-06-0-037</t>
  </si>
  <si>
    <t>Messstellenbetrieb bei kME, alle Spannungsebenen. Telekommunikationsanschluss durch AN (Fernauslesung)</t>
  </si>
  <si>
    <t>1-06-0-038</t>
  </si>
  <si>
    <t>Messstellenbetrieb bei kME, alle Spannungsebenen, manuelle vor Ort Ablesung bei kME mit registrierender Last-/Einspeisemessung</t>
  </si>
  <si>
    <t xml:space="preserve">€/Vorgang </t>
  </si>
  <si>
    <t>1-06-0-039</t>
  </si>
  <si>
    <t>Entgelt Impulsweitergabe</t>
  </si>
  <si>
    <t>ind. NNE</t>
  </si>
  <si>
    <t>1-07-1-001</t>
  </si>
  <si>
    <t>Individuelle Netzentgelte nach § 19 Abs. 2 Satz 1 StromNEV Jahresbenutzungsdauerstunden &lt;2500 h/a Leistungspreis</t>
  </si>
  <si>
    <t>--</t>
  </si>
  <si>
    <t>1-07-1-002</t>
  </si>
  <si>
    <t>Individuelle Netzentgelte nach § 19 Abs. 2 Satz 1 StromNEV Jahresbenutzungsdauerstunden &lt;2500 h/a Arbeitspreis</t>
  </si>
  <si>
    <t>1-07-1-003</t>
  </si>
  <si>
    <t>Individuelle Netzentgelte nach § 19 Abs. 2 Satz 1 StromNEV Jahresbenutzungsdauerstunden &gt;=2500 h/a Leistungspreis</t>
  </si>
  <si>
    <t>1-07-1-004</t>
  </si>
  <si>
    <t>Individuelle Netzentgelte nach § 19 Abs. 2 Satz 1 StromNEV Jahresbenutzungsdauerstunden &gt;=2500 h/a Arbeitspreis</t>
  </si>
  <si>
    <t>1-07-2-001</t>
  </si>
  <si>
    <t>Individuelle Netzentgelte nach § 19 Abs. 2 Satz 2 StromNEV Jahresbenutzungsdauerstunden &lt;2500 h/a Leistungspreis</t>
  </si>
  <si>
    <t>1-07-2-002</t>
  </si>
  <si>
    <t>Individuelle Netzentgelte nach § 19 Abs. 2 Satz 2 StromNEV Jahresbenutzungsdauerstunden &lt;2500 h/a Arbeitspreis</t>
  </si>
  <si>
    <t>1-07-2-003</t>
  </si>
  <si>
    <t>Individuelle Netzentgelte nach § 19 Abs. 2 Satz 2 StromNEV Jahresbenutzungsdauerstunden &gt;=2500 h/a Leistungspreis</t>
  </si>
  <si>
    <t>1-07-2-004</t>
  </si>
  <si>
    <t>Individuelle Netzentgelte nach § 19 Abs. 2 Satz 2 StromNEV Jahresbenutzungsdauerstunden &gt;=2500 h/a Arbeitspreis</t>
  </si>
  <si>
    <t>1-07-3-001</t>
  </si>
  <si>
    <t>Singulär genutzte Betriebsmittel nach § 19 Abs. 3 StromNEV</t>
  </si>
  <si>
    <t>individueller Preis 
je MaLo</t>
  </si>
  <si>
    <t>1-07-4-001</t>
  </si>
  <si>
    <t>Individuelle Netzentgelte nach § 19 StromNEV
Pauschale Reduzierung nach Modul 1 der Festlegungen zu Netzentgelten bei Anwendung der netzorientierten Steuerung von steuerbaren Verbrauchseinrichtungen und steuerbaren Netzanschlüssen nach § 14a
EnWG gem. Festlegungen BK6-22-300 und BK8-22/010-A</t>
  </si>
  <si>
    <t>KA</t>
  </si>
  <si>
    <t>1-08-1-001</t>
  </si>
  <si>
    <t>Höchstbetrag der Konzessionsabgabe für Entnahme von Marktlokationen von Tarifkunden in Schwachlastzeiten gem. § 2 Abs. 2 Satz 1 a) KAV</t>
  </si>
  <si>
    <t xml:space="preserve">€/kWh </t>
  </si>
  <si>
    <t>1-08-1-AGS-KG</t>
  </si>
  <si>
    <t>Gemeindespezifische, kundengruppenindividuelle Konzessionsabgabe für Entnahme von Marktlokationen von Tarifkunden in Schwachlastzeiten gem. § 2 Abs. 2 Satz 1 a) KAV
AGS:  Amtlicher Gemeindeschlüssel
KG:  Kundengruppe; siehe Tabelle oben</t>
  </si>
  <si>
    <t>1-08-2-AGS-KG-Z</t>
  </si>
  <si>
    <t>Gemeindespezifische, kundengruppenindividuelle, gezonte Konzessionsabgabe für Entnahme von Marktlokationen von Tarifkunden in Schwachlastzeiten gem. § 2 Abs. 2 Satz 1 a) KAV
AGS:  Amtlicher Gemeindeschlüssel
KG:  Kundengruppe; siehe Tabelle oben
Z : Nummer der Zone; mit 1 ≤ Z ≤ 9</t>
  </si>
  <si>
    <t>1-08-3-001</t>
  </si>
  <si>
    <t>Höchstbetrag der Konzessionsabgabe für Entnahme von Marktlokationen von Sondervertragskunden gem. § 2 Abs. 3 Satz 1 KAV</t>
  </si>
  <si>
    <t>1-08-3-AGS</t>
  </si>
  <si>
    <t>Gemeindespezifische Konzessionsabgabe für Entnahme von Marktlokationen von Sondervertragskunden gem. § 2 Abs. 3 Satz 1 KAV</t>
  </si>
  <si>
    <t>1-08-4-001</t>
  </si>
  <si>
    <t>Höchstbetrag der Konzessionsabgabe für Entnahme von Marktlokationen von Tarifkunden gem. § 2 Abs. 2 Satz 1b) KAV 
bis 25.000 Einwohner</t>
  </si>
  <si>
    <t>1-08-4-002</t>
  </si>
  <si>
    <t>Höchstbetrag der Konzessionsabgabe für Entnahme von Marktlokationen von Tarifkunden gem. § 2 Abs. 2 Satz 1b) KAV 
von 25.000 bis 100.000 Einwohner</t>
  </si>
  <si>
    <t>1-08-4-003</t>
  </si>
  <si>
    <t>Höchstbetrag der Konzessionsabgabe für Entnahme von Marktlokationen von Tarifkunden gem. § 2 Abs. 2 Satz 1b) KAV 
von 100.000 bis  500.000 Einwohner</t>
  </si>
  <si>
    <t>1-08-4-004</t>
  </si>
  <si>
    <t>Höchstbetrag der Konzessionsabgabe für Entnahme von Marktlokationen von Tarifkunden gem. § 2 Abs. 2 Satz 1b) KAV
über 500.000 Einwohner</t>
  </si>
  <si>
    <t>1-08-4-AGS-KG</t>
  </si>
  <si>
    <t>Gemeindespezifische, kundengruppenindividuelle Konzessionsabgabe für Entnahme von Marktlokationen von Tarifkunden gem. § 2 Abs. 2 Satz 1b) KAV
AGS:  Amtlicher Gemeindeschlüssel
KG:  Kundengruppe; siehe Tabelle oben</t>
  </si>
  <si>
    <t>1-08-5-AGS-KG-Z</t>
  </si>
  <si>
    <t>Gemeindespezifische, kundengruppenindividuelle, gezonte Konzessionsabgabe für Entnahme von Marktlokationen von Tarifkunden gem. § 2 Abs. 2 Satz 1b) KAV
AGS:  Amtlicher Gemeindeschlüssel
KG:  Kundengruppe; siehe Tabelle oben
Z : Nummer der Zone; mit 1 ≤ Z ≤ 9</t>
  </si>
  <si>
    <t>1-08-6-001</t>
  </si>
  <si>
    <t>Für Marktlokationen deren (Teil-)Menge von der Konzessionsabgabe befreit ist</t>
  </si>
  <si>
    <t>TLP</t>
  </si>
  <si>
    <t>1-09-1-001</t>
  </si>
  <si>
    <t xml:space="preserve">Tagesleistungspreissystem Höchstspannung Leistungspreis </t>
  </si>
  <si>
    <t>1-09-1-002</t>
  </si>
  <si>
    <t>Tagesleistungspreissystem Höchstspannung Arbeitspreis</t>
  </si>
  <si>
    <t>1-09-2-001</t>
  </si>
  <si>
    <t>Tagesleistungspreissystem Umspannung Höchst-/Hochspannung Leistungspreis</t>
  </si>
  <si>
    <t>1-09-2-002</t>
  </si>
  <si>
    <t>Tagesleistungspreissystem Umspannung Höchst-/Hochspannung Arbeitspreis</t>
  </si>
  <si>
    <t>1-09-3-001</t>
  </si>
  <si>
    <t>Tagesleistungspreissystem Hochspannung Leistungspreis</t>
  </si>
  <si>
    <t>1-09-3-002</t>
  </si>
  <si>
    <t>Tagesleistungspreissystem Hochspannung Arbeitspreis</t>
  </si>
  <si>
    <t>1-09-4-001</t>
  </si>
  <si>
    <t>Tagesleistungspreissystem Umspannung Hoch-/Mittelspannung Leistungspreis</t>
  </si>
  <si>
    <t>1-09-4-002</t>
  </si>
  <si>
    <t>Tagesleistungspreissystem Umspannung Hoch-/Mittelspannung Arbeitspreis</t>
  </si>
  <si>
    <t>1-09-5-001</t>
  </si>
  <si>
    <t>Tagesleistungspreissystem Mittelspannung Leistungspreis</t>
  </si>
  <si>
    <t>1-09-5-002</t>
  </si>
  <si>
    <t>Tagesleistungspreissystem Mittelspannung Arbeitspreis</t>
  </si>
  <si>
    <t>gesetzl. Umlagen</t>
  </si>
  <si>
    <t>1-10-1-001</t>
  </si>
  <si>
    <t>Aufschläge aufgrund des KWKG für nicht privilegierte Letztverbraucher</t>
  </si>
  <si>
    <t>1-10-1-002</t>
  </si>
  <si>
    <t>Für Marktlokationen deren (Teil-)Menge von dem Aufschlag des § 26 KWKG befreit ist</t>
  </si>
  <si>
    <t>1-10-1-003</t>
  </si>
  <si>
    <t>100 % Privilegierung nach EnFG des Aufschlags aufgrund des § 26 KWKG</t>
  </si>
  <si>
    <t>1-10-1-004</t>
  </si>
  <si>
    <t xml:space="preserve">80 % Privilegierung nach EnFG des Aufschlags aufgrund des § 26 KWKG </t>
  </si>
  <si>
    <t>1-10-2-001</t>
  </si>
  <si>
    <t>Aufschläge aufgrund der Offshore-Haftungsumlage für nicht privilegierte Letztverbraucher</t>
  </si>
  <si>
    <t>1-10-2-002</t>
  </si>
  <si>
    <t>Für Marktlokationen deren (Teil-)Menge von dem Aufschlag der Offshore-Netzumlage nach § 17f EnWG befreit ist</t>
  </si>
  <si>
    <t>1-10-2-003</t>
  </si>
  <si>
    <t>100 % Privilegierung nach EnFG des Aufschlags aufgrund der Offshore-Netzumlage nach § 17f EnWG</t>
  </si>
  <si>
    <t>1-10-2-004</t>
  </si>
  <si>
    <t>80 % Privilegierung nach EnFG des Aufschlags aufgrund der Offshore-Netzumlage nach § 17f EnWG</t>
  </si>
  <si>
    <t>1-10-4-001</t>
  </si>
  <si>
    <t>Aufschläge aufgrund individueller Netzentgelte nach § 19 StromNEV Letztverbrauchergruppe A (Strommengen von Letztverbrauchern für die jeweils ersten 1.000.000 kWh je Marktlokation)</t>
  </si>
  <si>
    <t>1-10-4-002</t>
  </si>
  <si>
    <t xml:space="preserve"> Aufschläge aufgrund individueller Netzentgelte nach § 19 StromNEV Letztverbrauchergruppe B (Letztverbraucher, deren Jahresverbrauch an einer Marktlokation 1.000.000 kWh übersteigt, zahlen zusätzlich für über 1.000.000 kWh
hinausgehende Strombezüge eine § 19 StromNEV-Umlage)</t>
  </si>
  <si>
    <t>1-10-4-003</t>
  </si>
  <si>
    <t>Aufschläge aufgrund individueller Netzentgelte nach § 19 StromNEV Letztverbrauchergruppe C (Letztverbraucher, die dem produzierenden Gewerbe, dem schienengebundenen Verkehr oder der Eisenbahninfrastruktur zuzuordnen sind und deren Stromkosten im vorangegangenen Geschäftsjahr vier Prozent des Umsatzes überstiegen haben, zahlen für über 1.000.000 kWh hinausgehende Strombezüge eine § 19 StromNEVUmlage)</t>
  </si>
  <si>
    <t>1-10-4-004</t>
  </si>
  <si>
    <t>Für Marktlokationen deren (Teil-)Menge von dem Aufschlag der individuellen Netzentgelte nach § 19 StromNEV befreit ist</t>
  </si>
  <si>
    <t>1-10-5-001</t>
  </si>
  <si>
    <t>Aufschläge aufgrund des § 26 KWKG, die auch für Schienenbahnen für die jeweils ersten 1.000.000 kWh je Marktlokation gelten.</t>
  </si>
  <si>
    <t>1-10-5-002</t>
  </si>
  <si>
    <t>Aufschläge aufgrund des § 27c KWKG für Schienenbahnen Letztverbrauchergruppe B (Letztverbraucher, die dem schienengebundenen Verkehr zuzuordnen sind und deren Jahresverbrauch an einer Marktlokation (Abnahmestelle) 1.000.000 kWh übersteigt, zahlen zusätzlich für über 1.000.000 kWh hinausgehende Strombezüge eine begrenzte KWKG-Umlage)</t>
  </si>
  <si>
    <t>1-10-5-003</t>
  </si>
  <si>
    <t>Aufschläge aufgrund des § 27c KWKG für Schienenbahnen Letztverbrauchergruppe C (Letztverbraucher, die dem schienengebundenen Verkehr zuzuordnen sind und deren Stromkosten im vorangegangenen Geschäftsjahr vier Prozent des Umsatzes überstiegen haben, zahlen für über 1.000.000 kWh hinausgehende Strombezüge eine begrenzte KWKG-Umlage)</t>
  </si>
  <si>
    <t>1-10-6-001</t>
  </si>
  <si>
    <t>Aufschläge aufgrund der Offshore-Haftungsumlage nach § 17f EnWG, die auch für Schienenbahnen für die jeweils ersten 1.000.000 kWh je Marktlokation gelten.</t>
  </si>
  <si>
    <t>1-10-6-002</t>
  </si>
  <si>
    <t>Aufschläge aufgrund der Offshore-Haftungsumlage für Schienenbahnen nach § 17f Absatz 5 Satz 2 EnWG Letztverbrauchergruppe B (Letztverbraucher, die dem schienengebundenen Verkehr zuzuordnen sind und deren Jahresverbrauch an einer Marktlokation (Abnahmestelle) 1.000.000 kWh übersteigt, zahlen zusätzlich für über 1.000.000 kWh hinausgehende Strombezüge eine begrenzte Offshore-Haftungsumlage)</t>
  </si>
  <si>
    <t>1-10-6-003</t>
  </si>
  <si>
    <t>Aufschläge aufgrund der Offshore-Haftungsumlage für Schienenbahnen nach § 17f Absatz 5 Satz 2 EnWG Letztverbrauchergruppe C (Letztverbraucher, die dem schienengebundenen Verkehr zuzuordnen sind und deren Stromkosten im vorangegangenen Geschäftsjahr vier Prozent des Umsatzes überstiegen haben, zahlen für über 1.000.000 kWh hinausgehende Strombezüge eine begrenzte Offshore-Haftungsumlage)</t>
  </si>
  <si>
    <t>1-10-7-001</t>
  </si>
  <si>
    <t>Aufschläge aufgrund des § 26 KWKG, die auch für Anlagen zur Verstromung von Kuppelgasen gelten</t>
  </si>
  <si>
    <t>1-10-7-002</t>
  </si>
  <si>
    <t>Aufschläge aufgrund des § 27a KWKG für Anlagen zur Verstromung von Kuppelgasen, die eine begrenzte Umlage zahlen</t>
  </si>
  <si>
    <t>1-10-8-001</t>
  </si>
  <si>
    <t>Aufschläge aufgrund der Offshore-Netzumlage nach § 17f EnWG, die auch für Anlagen zur Verstromung von Kuppelgasen gelten</t>
  </si>
  <si>
    <t>1-10-8-002</t>
  </si>
  <si>
    <t>Aufschläge aufgrund der Offshore-Netzumlage nach § 17f EnWG für Anlagen zur Verstromung von Kuppelgasen, die nach § 27a KWKG eine begrenzte Umlage zahlen</t>
  </si>
  <si>
    <t>1-10-9-001</t>
  </si>
  <si>
    <t>Aufschläge aufgrund des § 26 KWKG, die auch für Stromspeicher gelten</t>
  </si>
  <si>
    <t>1-10-9-002</t>
  </si>
  <si>
    <t>Aufschläge aufgrund des § 27b KWKG für Stromspeicher, deren Strom, der zum Zweck der Zwischenspeicherung in einem elektrischen, chemischen, mechanischen oderphysikalischen Speicher verbraucht wird, keine Umlage zahlen</t>
  </si>
  <si>
    <t>1-11-1-001</t>
  </si>
  <si>
    <t>Aufschläge aufgrund der Offshore-Netzumlage nach § 17f EnWG, die auch für Stromspeicher gelten</t>
  </si>
  <si>
    <t>1-11-1-002</t>
  </si>
  <si>
    <t>Aufschläge aufgrund der Offshore-Netzumlage nach § 17f EnWG für Stromspeicher nach § 27b KWKG, deren Strom, der zum Zweck der Zwischenspeicherung in einem elektrischen, chemischen, mechanischen oder physikalischen Speicher verbraucht wird, keine Umlage zahlen</t>
  </si>
  <si>
    <t>MS analog JLP
MS/NS analog JLP
NS analog JLP</t>
  </si>
  <si>
    <t>*) falls nötig, gerundet auf 8 Nachkommastellen</t>
  </si>
  <si>
    <t>27a - Kuppelgas</t>
  </si>
  <si>
    <t>27b - Stromspeicher</t>
  </si>
  <si>
    <t>27c - Schienenbahn</t>
  </si>
  <si>
    <t>Preisbetrag Internetver-öffentlichung 2026</t>
  </si>
  <si>
    <t>Preisbetrag für 
PRICAT
2026</t>
  </si>
  <si>
    <t>Preisbetrag 
für INVOIC
2026</t>
  </si>
  <si>
    <t>-</t>
  </si>
  <si>
    <t>EVIP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</si>
</sst>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00000"/>
    <numFmt numFmtId="167" formatCode="0.0000"/>
    <numFmt numFmtId="168" formatCode="0.000"/>
  </numFmts>
  <fonts count="7" x14ac:knownFonts="1">
    <font>
      <sz val="11"/>
      <color theme="1"/>
      <name val="Calibri"/>
      <family val="2"/>
      <scheme val="minor"/>
    </font>
    <font>
      <sz val="11"/>
      <color theme="1"/>
      <name val="Calibri Light"/>
      <family val="2"/>
    </font>
    <font>
      <sz val="11"/>
      <color theme="1"/>
      <name val="Calibri Light"/>
      <family val="2"/>
    </font>
    <font>
      <sz val="11"/>
      <color theme="1"/>
      <name val="Calibri Light"/>
      <family val="2"/>
    </font>
    <font>
      <sz val="10"/>
      <name val="Calibri"/>
      <family val="2"/>
      <scheme val="minor"/>
    </font>
    <font>
      <sz val="10"/>
      <name val="Arial"/>
      <family val="2"/>
    </font>
    <font>
      <b/>
      <sz val="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1">
    <border>
      <left/>
      <right/>
      <top/>
      <bottom/>
      <diagonal/>
    </border>
  </borders>
  <cellStyleXfs count="5">
    <xf numFmtId="0" fontId="0" fillId="0" borderId="0"/>
    <xf numFmtId="0" fontId="5" fillId="0" borderId="0"/>
    <xf numFmtId="0" fontId="3" fillId="0" borderId="0"/>
    <xf numFmtId="0" fontId="2" fillId="0" borderId="0"/>
    <xf numFmtId="0" fontId="1" fillId="0" borderId="0"/>
  </cellStyleXfs>
  <cellXfs count="35">
    <xf numFmtId="0" fontId="0" fillId="0" borderId="0" xfId="0"/>
    <xf numFmtId="0" fontId="4" fillId="0" borderId="0" xfId="0" applyFont="1" applyAlignment="1">
      <alignment horizontal="left" vertical="center"/>
    </xf>
    <xf numFmtId="0" fontId="4" fillId="0" borderId="0" xfId="0" quotePrefix="1" applyFont="1" applyAlignment="1">
      <alignment horizontal="center" vertical="center"/>
    </xf>
    <xf numFmtId="0" fontId="4" fillId="0" borderId="0" xfId="0" applyFont="1"/>
    <xf numFmtId="0" fontId="6" fillId="0" borderId="0" xfId="0" applyFont="1" applyAlignment="1">
      <alignment horizontal="left"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vertical="center" wrapText="1"/>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vertical="top" wrapText="1"/>
    </xf>
    <xf numFmtId="0" fontId="4" fillId="2" borderId="0" xfId="0" applyFont="1" applyFill="1" applyAlignment="1">
      <alignment horizontal="left" vertical="top" wrapText="1"/>
    </xf>
    <xf numFmtId="0" fontId="4" fillId="0" borderId="0" xfId="0" applyFont="1" applyAlignment="1">
      <alignment horizontal="left" vertical="top"/>
    </xf>
    <xf numFmtId="165" fontId="4" fillId="0" borderId="0" xfId="1" applyNumberFormat="1" applyFont="1" applyAlignment="1">
      <alignment horizontal="center" vertical="center"/>
    </xf>
    <xf numFmtId="0" fontId="4" fillId="0" borderId="0" xfId="0" applyFont="1" applyAlignment="1">
      <alignment horizontal="center" vertical="center" wrapText="1"/>
    </xf>
    <xf numFmtId="165" fontId="4" fillId="0" borderId="0" xfId="0" applyNumberFormat="1" applyFont="1" applyAlignment="1">
      <alignment horizontal="center" vertical="center"/>
    </xf>
    <xf numFmtId="0" fontId="4" fillId="3" borderId="0" xfId="0" quotePrefix="1" applyFont="1" applyFill="1" applyAlignment="1">
      <alignment horizontal="center" vertical="center"/>
    </xf>
    <xf numFmtId="164" fontId="4" fillId="3" borderId="0" xfId="1" applyNumberFormat="1" applyFont="1" applyFill="1" applyAlignment="1">
      <alignment horizontal="center" vertical="center"/>
    </xf>
    <xf numFmtId="4" fontId="4" fillId="3" borderId="0" xfId="1" applyNumberFormat="1" applyFont="1" applyFill="1" applyAlignment="1">
      <alignment horizontal="center" vertical="center"/>
    </xf>
    <xf numFmtId="4" fontId="4" fillId="3" borderId="0" xfId="0" quotePrefix="1" applyNumberFormat="1" applyFont="1" applyFill="1" applyAlignment="1">
      <alignment horizontal="center" vertical="center"/>
    </xf>
    <xf numFmtId="2" fontId="4" fillId="3" borderId="0" xfId="1" applyNumberFormat="1" applyFont="1" applyFill="1" applyAlignment="1">
      <alignment horizontal="center" vertical="center"/>
    </xf>
    <xf numFmtId="0" fontId="4" fillId="3" borderId="0" xfId="0" applyFont="1" applyFill="1" applyAlignment="1">
      <alignment horizontal="center" vertical="center" wrapText="1"/>
    </xf>
    <xf numFmtId="0" fontId="4" fillId="3" borderId="0" xfId="0" applyFont="1" applyFill="1" applyAlignment="1">
      <alignment horizontal="center" vertical="center"/>
    </xf>
    <xf numFmtId="2" fontId="4" fillId="3" borderId="0" xfId="0" applyNumberFormat="1" applyFont="1" applyFill="1" applyAlignment="1">
      <alignment horizontal="center" vertical="center"/>
    </xf>
    <xf numFmtId="167" fontId="4" fillId="3" borderId="0" xfId="0" applyNumberFormat="1" applyFont="1" applyFill="1" applyAlignment="1">
      <alignment horizontal="center" vertical="center"/>
    </xf>
    <xf numFmtId="168" fontId="4" fillId="3" borderId="0" xfId="0" applyNumberFormat="1" applyFont="1" applyFill="1" applyAlignment="1">
      <alignment horizontal="center" vertical="center"/>
    </xf>
    <xf numFmtId="2" fontId="4" fillId="3" borderId="0" xfId="0" quotePrefix="1" applyNumberFormat="1" applyFont="1" applyFill="1" applyAlignment="1">
      <alignment horizontal="center" vertical="center"/>
    </xf>
    <xf numFmtId="164" fontId="4" fillId="3" borderId="0" xfId="1" quotePrefix="1" applyNumberFormat="1" applyFont="1" applyFill="1" applyAlignment="1">
      <alignment horizontal="center" vertical="center"/>
    </xf>
    <xf numFmtId="0" fontId="6" fillId="3" borderId="0" xfId="0" applyFont="1" applyFill="1" applyAlignment="1">
      <alignment horizontal="center" vertical="center" wrapText="1"/>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6" fillId="0" borderId="0" xfId="0" applyFont="1" applyAlignment="1">
      <alignment horizontal="center" vertical="center"/>
    </xf>
    <xf numFmtId="4" fontId="4" fillId="3" borderId="0" xfId="1" quotePrefix="1" applyNumberFormat="1" applyFont="1" applyFill="1" applyAlignment="1">
      <alignment horizontal="center" vertical="center"/>
    </xf>
  </cellXfs>
  <cellStyles count="5">
    <cellStyle name="Standard" xfId="0" builtinId="0"/>
    <cellStyle name="Standard 2" xfId="1" xr:uid="{0868EE24-B7FD-45BB-BF08-DE80B995ED86}"/>
    <cellStyle name="Standard 3" xfId="2" xr:uid="{094BD3BF-A384-472C-B12D-8EFB73414017}"/>
    <cellStyle name="Standard 4" xfId="3" xr:uid="{9921CE0D-CFD4-4EF5-B5AB-4F4C3A005CA4}"/>
    <cellStyle name="Standard 5" xfId="4" xr:uid="{6A5A9C49-90A4-4531-91C3-2427E486A5C6}"/>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enviaM_4-3">
  <a:themeElements>
    <a:clrScheme name="enviaM-Farben">
      <a:dk1>
        <a:sysClr val="windowText" lastClr="000000"/>
      </a:dk1>
      <a:lt1>
        <a:sysClr val="window" lastClr="FFFFFF"/>
      </a:lt1>
      <a:dk2>
        <a:srgbClr val="3C3732"/>
      </a:dk2>
      <a:lt2>
        <a:srgbClr val="ECEBEB"/>
      </a:lt2>
      <a:accent1>
        <a:srgbClr val="F59B00"/>
      </a:accent1>
      <a:accent2>
        <a:srgbClr val="C81E82"/>
      </a:accent2>
      <a:accent3>
        <a:srgbClr val="009BA5"/>
      </a:accent3>
      <a:accent4>
        <a:srgbClr val="143C8C"/>
      </a:accent4>
      <a:accent5>
        <a:srgbClr val="EB4B0A"/>
      </a:accent5>
      <a:accent6>
        <a:srgbClr val="780A5F"/>
      </a:accent6>
      <a:hlink>
        <a:srgbClr val="143C8C"/>
      </a:hlink>
      <a:folHlink>
        <a:srgbClr val="00AAE1"/>
      </a:folHlink>
    </a:clrScheme>
    <a:fontScheme name="enviaM-Schriften">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rgbClr val="64B42D"/>
        </a:solidFill>
        <a:ln cap="sq">
          <a:noFill/>
          <a:miter lim="800000"/>
        </a:ln>
      </a:spPr>
      <a:bodyPr rot="0" spcFirstLastPara="0" vertOverflow="overflow" horzOverflow="overflow" vert="horz" wrap="square" lIns="216000" tIns="216000" rIns="180000" bIns="216000" numCol="1" spcCol="0" rtlCol="0" fromWordArt="0" anchor="t" anchorCtr="0" forceAA="0" compatLnSpc="1">
        <a:prstTxWarp prst="textNoShape">
          <a:avLst/>
        </a:prstTxWarp>
        <a:noAutofit/>
      </a:bodyPr>
      <a:lstStyle>
        <a:defPPr algn="l">
          <a:spcBef>
            <a:spcPts val="600"/>
          </a:spcBef>
          <a:defRPr sz="1600" dirty="0"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9050" cap="rnd">
          <a:solidFill>
            <a:srgbClr val="333333"/>
          </a:solidFill>
          <a:tailEnd type="none"/>
        </a:ln>
      </a:spPr>
      <a:bodyPr/>
      <a:lstStyle/>
      <a:style>
        <a:lnRef idx="1">
          <a:schemeClr val="accent1"/>
        </a:lnRef>
        <a:fillRef idx="0">
          <a:schemeClr val="accent1"/>
        </a:fillRef>
        <a:effectRef idx="0">
          <a:schemeClr val="accent1"/>
        </a:effectRef>
        <a:fontRef idx="minor">
          <a:schemeClr val="tx1"/>
        </a:fontRef>
      </a:style>
    </a:lnDef>
    <a:txDef>
      <a:spPr>
        <a:noFill/>
      </a:spPr>
      <a:bodyPr vertOverflow="clip" horzOverflow="clip" wrap="square" rtlCol="0" anchor="t">
        <a:spAutoFit/>
      </a:bodyPr>
      <a:lstStyle>
        <a:defPPr algn="l">
          <a:spcBef>
            <a:spcPts val="0"/>
          </a:spcBef>
          <a:defRPr dirty="0" err="1" smtClean="0"/>
        </a:defPPr>
      </a:lstStyle>
    </a:txDef>
  </a:objectDefaults>
  <a:extraClrSchemeLst/>
  <a:custClrLst>
    <a:custClr>
      <a:srgbClr val="FFFFFF"/>
    </a:custClr>
    <a:custClr name="innogy Grey">
      <a:srgbClr val="3C3732"/>
    </a:custClr>
    <a:custClr name="innogy Pulsing Purple Bright">
      <a:srgbClr val="C81E82"/>
    </a:custClr>
    <a:custClr name="innpgy Fiery Fuchsia Bright">
      <a:srgbClr val="E60055"/>
    </a:custClr>
    <a:custClr name="innogy Radiant Red Bright">
      <a:srgbClr val="EB4B0A"/>
    </a:custClr>
    <a:custClr name="innogy Mellow Yellow Bright">
      <a:srgbClr val="F59B00"/>
    </a:custClr>
    <a:custClr name="innogy Galvanic Green Bright">
      <a:srgbClr val="64B42D"/>
    </a:custClr>
    <a:custClr name="innogy Blazing Blue Bright">
      <a:srgbClr val="009BA5"/>
    </a:custClr>
    <a:custClr name="innogy Iridescent Indigo Bright">
      <a:srgbClr val="00AAE1"/>
    </a:custClr>
    <a:custClr>
      <a:srgbClr val="FFFFFF"/>
    </a:custClr>
    <a:custClr>
      <a:srgbClr val="FFFFFF"/>
    </a:custClr>
    <a:custClr name="innogy Grey 80%">
      <a:srgbClr val="635F5B"/>
    </a:custClr>
    <a:custClr name="innogy Pulsing Purple Muted">
      <a:srgbClr val="780A5F"/>
    </a:custClr>
    <a:custClr name="innogy Fiery Fuchsia Muted">
      <a:srgbClr val="A50032"/>
    </a:custClr>
    <a:custClr name="innogy Radiant Red Muted">
      <a:srgbClr val="B9280A"/>
    </a:custClr>
    <a:custClr name="innogy Mellow Yellow Muted">
      <a:srgbClr val="D27300"/>
    </a:custClr>
    <a:custClr name="innogy Galvanic Green Muted">
      <a:srgbClr val="00875A"/>
    </a:custClr>
    <a:custClr name="innogy Blazing Blue Muted">
      <a:srgbClr val="005F69"/>
    </a:custClr>
    <a:custClr name="innogy Iridescent Indigo Muted">
      <a:srgbClr val="143C8C"/>
    </a:custClr>
    <a:custClr>
      <a:srgbClr val="FFFFFF"/>
    </a:custClr>
    <a:custClr>
      <a:srgbClr val="FFFFFF"/>
    </a:custClr>
    <a:custClr name="innogy Grey 60%">
      <a:srgbClr val="8A8784"/>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name="innogy Grey 40%">
      <a:srgbClr val="B1AFAD"/>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name="innogy Grey 20%">
      <a:srgbClr val="D8D7D6"/>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Lst>
  <a:extLst>
    <a:ext uri="{05A4C25C-085E-4340-85A3-A5531E510DB2}">
      <thm15:themeFamily xmlns:thm15="http://schemas.microsoft.com/office/thememl/2012/main" name="enviaM_4-3" id="{564936B7-FEAC-4B6D-A447-E263D4C0942A}" vid="{4B1E6521-8BE4-475F-BB7B-A6DAD6C88F78}"/>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50D08-E745-4017-B5F4-A109B0C4D8EB}">
  <dimension ref="A1:K233"/>
  <sheetViews>
    <sheetView tabSelected="1" workbookViewId="0">
      <pane xSplit="4" topLeftCell="E1" activePane="topRight" state="frozen"/>
      <selection pane="topRight" activeCell="I181" sqref="I181"/>
    </sheetView>
  </sheetViews>
  <sheetFormatPr baseColWidth="10" defaultColWidth="10.6328125" defaultRowHeight="13" x14ac:dyDescent="0.35"/>
  <cols>
    <col min="1" max="1" width="19.54296875" style="5" customWidth="1"/>
    <col min="2" max="2" width="14.6328125" style="1" customWidth="1"/>
    <col min="3" max="3" width="55.6328125" style="14" bestFit="1" customWidth="1"/>
    <col min="4" max="4" width="17.453125" style="1" bestFit="1" customWidth="1"/>
    <col min="5" max="5" width="12.453125" style="5" customWidth="1"/>
    <col min="6" max="8" width="14.54296875" style="5" customWidth="1"/>
    <col min="9" max="11" width="18.6328125" style="5" customWidth="1"/>
    <col min="12" max="16384" width="10.6328125" style="5"/>
  </cols>
  <sheetData>
    <row r="1" spans="1:11" s="33" customFormat="1" ht="39" x14ac:dyDescent="0.35">
      <c r="A1" s="31" t="s">
        <v>0</v>
      </c>
      <c r="B1" s="31" t="s">
        <v>1</v>
      </c>
      <c r="C1" s="31" t="s">
        <v>2</v>
      </c>
      <c r="D1" s="31" t="s">
        <v>3</v>
      </c>
      <c r="E1" s="32" t="s">
        <v>4</v>
      </c>
      <c r="F1" s="32" t="s">
        <v>5</v>
      </c>
      <c r="G1" s="30" t="s">
        <v>6</v>
      </c>
      <c r="H1" s="30" t="s">
        <v>7</v>
      </c>
      <c r="I1" s="30" t="s">
        <v>484</v>
      </c>
      <c r="J1" s="30" t="s">
        <v>485</v>
      </c>
      <c r="K1" s="30" t="s">
        <v>486</v>
      </c>
    </row>
    <row r="2" spans="1:11" s="3" customFormat="1" ht="26" x14ac:dyDescent="0.3">
      <c r="A2" s="6" t="s">
        <v>8</v>
      </c>
      <c r="B2" s="7" t="s">
        <v>9</v>
      </c>
      <c r="C2" s="12" t="s">
        <v>10</v>
      </c>
      <c r="D2" s="8" t="s">
        <v>11</v>
      </c>
      <c r="E2" s="6" t="s">
        <v>12</v>
      </c>
      <c r="F2" s="6" t="s">
        <v>12</v>
      </c>
      <c r="G2" s="18" t="s">
        <v>488</v>
      </c>
      <c r="H2" s="18"/>
      <c r="I2" s="18" t="s">
        <v>13</v>
      </c>
      <c r="J2" s="2" t="s">
        <v>13</v>
      </c>
      <c r="K2" s="2" t="s">
        <v>13</v>
      </c>
    </row>
    <row r="3" spans="1:11" s="3" customFormat="1" ht="26" x14ac:dyDescent="0.3">
      <c r="A3" s="6" t="s">
        <v>8</v>
      </c>
      <c r="B3" s="7" t="s">
        <v>14</v>
      </c>
      <c r="C3" s="12" t="s">
        <v>15</v>
      </c>
      <c r="D3" s="8" t="s">
        <v>16</v>
      </c>
      <c r="E3" s="6" t="s">
        <v>12</v>
      </c>
      <c r="F3" s="6" t="s">
        <v>12</v>
      </c>
      <c r="G3" s="18" t="s">
        <v>488</v>
      </c>
      <c r="H3" s="18"/>
      <c r="I3" s="18" t="s">
        <v>13</v>
      </c>
      <c r="J3" s="2" t="s">
        <v>13</v>
      </c>
      <c r="K3" s="2" t="s">
        <v>13</v>
      </c>
    </row>
    <row r="4" spans="1:11" s="3" customFormat="1" ht="26" x14ac:dyDescent="0.3">
      <c r="A4" s="6" t="s">
        <v>8</v>
      </c>
      <c r="B4" s="7" t="s">
        <v>17</v>
      </c>
      <c r="C4" s="12" t="s">
        <v>18</v>
      </c>
      <c r="D4" s="8" t="s">
        <v>11</v>
      </c>
      <c r="E4" s="6" t="s">
        <v>12</v>
      </c>
      <c r="F4" s="6" t="s">
        <v>12</v>
      </c>
      <c r="G4" s="18" t="s">
        <v>488</v>
      </c>
      <c r="H4" s="18"/>
      <c r="I4" s="18" t="s">
        <v>13</v>
      </c>
      <c r="J4" s="2" t="s">
        <v>13</v>
      </c>
      <c r="K4" s="2" t="s">
        <v>13</v>
      </c>
    </row>
    <row r="5" spans="1:11" s="3" customFormat="1" ht="26" x14ac:dyDescent="0.3">
      <c r="A5" s="6" t="s">
        <v>8</v>
      </c>
      <c r="B5" s="7" t="s">
        <v>19</v>
      </c>
      <c r="C5" s="12" t="s">
        <v>20</v>
      </c>
      <c r="D5" s="8" t="s">
        <v>16</v>
      </c>
      <c r="E5" s="6" t="s">
        <v>12</v>
      </c>
      <c r="F5" s="6" t="s">
        <v>12</v>
      </c>
      <c r="G5" s="18" t="s">
        <v>488</v>
      </c>
      <c r="H5" s="18"/>
      <c r="I5" s="18" t="s">
        <v>13</v>
      </c>
      <c r="J5" s="2" t="s">
        <v>13</v>
      </c>
      <c r="K5" s="2" t="s">
        <v>13</v>
      </c>
    </row>
    <row r="6" spans="1:11" s="3" customFormat="1" ht="26" x14ac:dyDescent="0.3">
      <c r="A6" s="6" t="s">
        <v>8</v>
      </c>
      <c r="B6" s="7" t="s">
        <v>21</v>
      </c>
      <c r="C6" s="12" t="s">
        <v>22</v>
      </c>
      <c r="D6" s="8" t="s">
        <v>11</v>
      </c>
      <c r="E6" s="6" t="s">
        <v>12</v>
      </c>
      <c r="F6" s="6" t="s">
        <v>12</v>
      </c>
      <c r="G6" s="18" t="s">
        <v>488</v>
      </c>
      <c r="H6" s="18"/>
      <c r="I6" s="18" t="s">
        <v>13</v>
      </c>
      <c r="J6" s="2" t="s">
        <v>13</v>
      </c>
      <c r="K6" s="2" t="s">
        <v>13</v>
      </c>
    </row>
    <row r="7" spans="1:11" s="3" customFormat="1" ht="26" x14ac:dyDescent="0.3">
      <c r="A7" s="6" t="s">
        <v>8</v>
      </c>
      <c r="B7" s="7" t="s">
        <v>23</v>
      </c>
      <c r="C7" s="12" t="s">
        <v>24</v>
      </c>
      <c r="D7" s="8" t="s">
        <v>16</v>
      </c>
      <c r="E7" s="6" t="s">
        <v>12</v>
      </c>
      <c r="F7" s="6" t="s">
        <v>12</v>
      </c>
      <c r="G7" s="18" t="s">
        <v>488</v>
      </c>
      <c r="H7" s="18"/>
      <c r="I7" s="18" t="s">
        <v>13</v>
      </c>
      <c r="J7" s="2" t="s">
        <v>13</v>
      </c>
      <c r="K7" s="2" t="s">
        <v>13</v>
      </c>
    </row>
    <row r="8" spans="1:11" s="3" customFormat="1" ht="26" x14ac:dyDescent="0.3">
      <c r="A8" s="6" t="s">
        <v>8</v>
      </c>
      <c r="B8" s="7" t="s">
        <v>25</v>
      </c>
      <c r="C8" s="12" t="s">
        <v>26</v>
      </c>
      <c r="D8" s="8" t="s">
        <v>11</v>
      </c>
      <c r="E8" s="6" t="s">
        <v>12</v>
      </c>
      <c r="F8" s="6" t="s">
        <v>12</v>
      </c>
      <c r="G8" s="18" t="s">
        <v>488</v>
      </c>
      <c r="H8" s="18"/>
      <c r="I8" s="18" t="s">
        <v>13</v>
      </c>
      <c r="J8" s="2" t="s">
        <v>13</v>
      </c>
      <c r="K8" s="2" t="s">
        <v>13</v>
      </c>
    </row>
    <row r="9" spans="1:11" s="3" customFormat="1" ht="26" x14ac:dyDescent="0.3">
      <c r="A9" s="6" t="s">
        <v>8</v>
      </c>
      <c r="B9" s="7" t="s">
        <v>27</v>
      </c>
      <c r="C9" s="12" t="s">
        <v>28</v>
      </c>
      <c r="D9" s="8" t="s">
        <v>16</v>
      </c>
      <c r="E9" s="6" t="s">
        <v>12</v>
      </c>
      <c r="F9" s="6" t="s">
        <v>12</v>
      </c>
      <c r="G9" s="18" t="s">
        <v>488</v>
      </c>
      <c r="H9" s="18"/>
      <c r="I9" s="18" t="s">
        <v>13</v>
      </c>
      <c r="J9" s="2" t="s">
        <v>13</v>
      </c>
      <c r="K9" s="2" t="s">
        <v>13</v>
      </c>
    </row>
    <row r="10" spans="1:11" s="3" customFormat="1" ht="26" x14ac:dyDescent="0.3">
      <c r="A10" s="6" t="s">
        <v>8</v>
      </c>
      <c r="B10" s="7" t="s">
        <v>29</v>
      </c>
      <c r="C10" s="12" t="s">
        <v>30</v>
      </c>
      <c r="D10" s="8" t="s">
        <v>11</v>
      </c>
      <c r="E10" s="6" t="s">
        <v>12</v>
      </c>
      <c r="F10" s="6" t="s">
        <v>12</v>
      </c>
      <c r="G10" s="18" t="s">
        <v>488</v>
      </c>
      <c r="H10" s="18"/>
      <c r="I10" s="18" t="s">
        <v>13</v>
      </c>
      <c r="J10" s="2" t="s">
        <v>13</v>
      </c>
      <c r="K10" s="2" t="s">
        <v>13</v>
      </c>
    </row>
    <row r="11" spans="1:11" s="3" customFormat="1" ht="26" x14ac:dyDescent="0.3">
      <c r="A11" s="6" t="s">
        <v>8</v>
      </c>
      <c r="B11" s="7" t="s">
        <v>31</v>
      </c>
      <c r="C11" s="12" t="s">
        <v>32</v>
      </c>
      <c r="D11" s="8" t="s">
        <v>16</v>
      </c>
      <c r="E11" s="6" t="s">
        <v>12</v>
      </c>
      <c r="F11" s="6" t="s">
        <v>12</v>
      </c>
      <c r="G11" s="18" t="s">
        <v>488</v>
      </c>
      <c r="H11" s="18"/>
      <c r="I11" s="18" t="s">
        <v>13</v>
      </c>
      <c r="J11" s="2" t="s">
        <v>13</v>
      </c>
      <c r="K11" s="2" t="s">
        <v>13</v>
      </c>
    </row>
    <row r="12" spans="1:11" s="3" customFormat="1" ht="26" x14ac:dyDescent="0.3">
      <c r="A12" s="6" t="s">
        <v>8</v>
      </c>
      <c r="B12" s="7" t="s">
        <v>33</v>
      </c>
      <c r="C12" s="12" t="s">
        <v>34</v>
      </c>
      <c r="D12" s="8" t="s">
        <v>11</v>
      </c>
      <c r="E12" s="6" t="s">
        <v>12</v>
      </c>
      <c r="F12" s="6" t="s">
        <v>12</v>
      </c>
      <c r="G12" s="18" t="s">
        <v>488</v>
      </c>
      <c r="H12" s="18"/>
      <c r="I12" s="18" t="s">
        <v>13</v>
      </c>
      <c r="J12" s="2" t="s">
        <v>13</v>
      </c>
      <c r="K12" s="2" t="s">
        <v>13</v>
      </c>
    </row>
    <row r="13" spans="1:11" s="3" customFormat="1" ht="26" x14ac:dyDescent="0.3">
      <c r="A13" s="6" t="s">
        <v>8</v>
      </c>
      <c r="B13" s="7" t="s">
        <v>35</v>
      </c>
      <c r="C13" s="12" t="s">
        <v>36</v>
      </c>
      <c r="D13" s="8" t="s">
        <v>16</v>
      </c>
      <c r="E13" s="6" t="s">
        <v>12</v>
      </c>
      <c r="F13" s="6" t="s">
        <v>12</v>
      </c>
      <c r="G13" s="18" t="s">
        <v>488</v>
      </c>
      <c r="H13" s="18"/>
      <c r="I13" s="18" t="s">
        <v>13</v>
      </c>
      <c r="J13" s="2" t="s">
        <v>13</v>
      </c>
      <c r="K13" s="2" t="s">
        <v>13</v>
      </c>
    </row>
    <row r="14" spans="1:11" s="3" customFormat="1" ht="26" x14ac:dyDescent="0.3">
      <c r="A14" s="6" t="s">
        <v>8</v>
      </c>
      <c r="B14" s="7" t="s">
        <v>37</v>
      </c>
      <c r="C14" s="12" t="s">
        <v>38</v>
      </c>
      <c r="D14" s="8" t="s">
        <v>11</v>
      </c>
      <c r="E14" s="6" t="s">
        <v>12</v>
      </c>
      <c r="F14" s="6" t="s">
        <v>12</v>
      </c>
      <c r="G14" s="18" t="s">
        <v>488</v>
      </c>
      <c r="H14" s="18"/>
      <c r="I14" s="18">
        <v>30.17</v>
      </c>
      <c r="J14" s="15">
        <f t="shared" ref="J14:J15" si="0">K14</f>
        <v>8.2657530000000007E-2</v>
      </c>
      <c r="K14" s="15">
        <f>ROUND(I14/365,8)</f>
        <v>8.2657530000000007E-2</v>
      </c>
    </row>
    <row r="15" spans="1:11" s="3" customFormat="1" ht="26" x14ac:dyDescent="0.3">
      <c r="A15" s="6" t="s">
        <v>8</v>
      </c>
      <c r="B15" s="7" t="s">
        <v>39</v>
      </c>
      <c r="C15" s="12" t="s">
        <v>40</v>
      </c>
      <c r="D15" s="8" t="s">
        <v>16</v>
      </c>
      <c r="E15" s="6" t="s">
        <v>12</v>
      </c>
      <c r="F15" s="6" t="s">
        <v>12</v>
      </c>
      <c r="G15" s="18" t="s">
        <v>488</v>
      </c>
      <c r="H15" s="18"/>
      <c r="I15" s="18">
        <v>3.38</v>
      </c>
      <c r="J15" s="15">
        <f t="shared" si="0"/>
        <v>3.3799999999999997E-2</v>
      </c>
      <c r="K15" s="15">
        <f>ROUND(I15/100,8)</f>
        <v>3.3799999999999997E-2</v>
      </c>
    </row>
    <row r="16" spans="1:11" s="3" customFormat="1" ht="26" x14ac:dyDescent="0.3">
      <c r="A16" s="6" t="s">
        <v>8</v>
      </c>
      <c r="B16" s="7" t="s">
        <v>41</v>
      </c>
      <c r="C16" s="12" t="s">
        <v>42</v>
      </c>
      <c r="D16" s="8" t="s">
        <v>11</v>
      </c>
      <c r="E16" s="6" t="s">
        <v>12</v>
      </c>
      <c r="F16" s="6" t="s">
        <v>12</v>
      </c>
      <c r="G16" s="18" t="s">
        <v>488</v>
      </c>
      <c r="H16" s="18"/>
      <c r="I16" s="18">
        <v>100.17</v>
      </c>
      <c r="J16" s="15">
        <f t="shared" ref="J16:J17" si="1">K16</f>
        <v>0.27443835999999999</v>
      </c>
      <c r="K16" s="15">
        <f>ROUND(I16/365,8)</f>
        <v>0.27443835999999999</v>
      </c>
    </row>
    <row r="17" spans="1:11" s="3" customFormat="1" ht="26" x14ac:dyDescent="0.3">
      <c r="A17" s="6" t="s">
        <v>8</v>
      </c>
      <c r="B17" s="7" t="s">
        <v>43</v>
      </c>
      <c r="C17" s="12" t="s">
        <v>44</v>
      </c>
      <c r="D17" s="8" t="s">
        <v>16</v>
      </c>
      <c r="E17" s="6" t="s">
        <v>12</v>
      </c>
      <c r="F17" s="6" t="s">
        <v>12</v>
      </c>
      <c r="G17" s="18" t="s">
        <v>488</v>
      </c>
      <c r="H17" s="18"/>
      <c r="I17" s="18">
        <v>0.57999999999999996</v>
      </c>
      <c r="J17" s="15">
        <f t="shared" si="1"/>
        <v>5.7999999999999996E-3</v>
      </c>
      <c r="K17" s="15">
        <f>ROUND(I17/100,8)</f>
        <v>5.7999999999999996E-3</v>
      </c>
    </row>
    <row r="18" spans="1:11" s="3" customFormat="1" ht="26" x14ac:dyDescent="0.3">
      <c r="A18" s="6" t="s">
        <v>8</v>
      </c>
      <c r="B18" s="7" t="s">
        <v>45</v>
      </c>
      <c r="C18" s="12" t="s">
        <v>46</v>
      </c>
      <c r="D18" s="8" t="s">
        <v>11</v>
      </c>
      <c r="E18" s="6" t="s">
        <v>12</v>
      </c>
      <c r="F18" s="6" t="s">
        <v>12</v>
      </c>
      <c r="G18" s="18" t="s">
        <v>488</v>
      </c>
      <c r="H18" s="18"/>
      <c r="I18" s="20">
        <v>34.880000000000003</v>
      </c>
      <c r="J18" s="15">
        <f t="shared" ref="J18:J33" si="2">K18</f>
        <v>9.5561640000000003E-2</v>
      </c>
      <c r="K18" s="15">
        <f>ROUND(I18/365,8)</f>
        <v>9.5561640000000003E-2</v>
      </c>
    </row>
    <row r="19" spans="1:11" s="3" customFormat="1" ht="26" x14ac:dyDescent="0.3">
      <c r="A19" s="6" t="s">
        <v>8</v>
      </c>
      <c r="B19" s="7" t="s">
        <v>47</v>
      </c>
      <c r="C19" s="12" t="s">
        <v>48</v>
      </c>
      <c r="D19" s="8" t="s">
        <v>16</v>
      </c>
      <c r="E19" s="6" t="s">
        <v>12</v>
      </c>
      <c r="F19" s="6" t="s">
        <v>12</v>
      </c>
      <c r="G19" s="18" t="s">
        <v>488</v>
      </c>
      <c r="H19" s="18"/>
      <c r="I19" s="19">
        <v>3.57</v>
      </c>
      <c r="J19" s="15">
        <f t="shared" si="2"/>
        <v>3.5700000000000003E-2</v>
      </c>
      <c r="K19" s="15">
        <f>ROUND(I19/100,8)</f>
        <v>3.5700000000000003E-2</v>
      </c>
    </row>
    <row r="20" spans="1:11" s="3" customFormat="1" ht="26" x14ac:dyDescent="0.3">
      <c r="A20" s="6" t="s">
        <v>8</v>
      </c>
      <c r="B20" s="7" t="s">
        <v>49</v>
      </c>
      <c r="C20" s="12" t="s">
        <v>50</v>
      </c>
      <c r="D20" s="8" t="s">
        <v>11</v>
      </c>
      <c r="E20" s="6" t="s">
        <v>12</v>
      </c>
      <c r="F20" s="6" t="s">
        <v>12</v>
      </c>
      <c r="G20" s="18" t="s">
        <v>488</v>
      </c>
      <c r="H20" s="18"/>
      <c r="I20" s="20">
        <v>104.13</v>
      </c>
      <c r="J20" s="15">
        <f t="shared" si="2"/>
        <v>0.28528766999999999</v>
      </c>
      <c r="K20" s="15">
        <f>ROUND(I20/365,8)</f>
        <v>0.28528766999999999</v>
      </c>
    </row>
    <row r="21" spans="1:11" s="3" customFormat="1" ht="26" x14ac:dyDescent="0.3">
      <c r="A21" s="6" t="s">
        <v>8</v>
      </c>
      <c r="B21" s="7" t="s">
        <v>51</v>
      </c>
      <c r="C21" s="12" t="s">
        <v>52</v>
      </c>
      <c r="D21" s="8" t="s">
        <v>16</v>
      </c>
      <c r="E21" s="6" t="s">
        <v>12</v>
      </c>
      <c r="F21" s="6" t="s">
        <v>12</v>
      </c>
      <c r="G21" s="18" t="s">
        <v>488</v>
      </c>
      <c r="H21" s="18"/>
      <c r="I21" s="19">
        <v>0.8</v>
      </c>
      <c r="J21" s="15">
        <f t="shared" si="2"/>
        <v>8.0000000000000002E-3</v>
      </c>
      <c r="K21" s="15">
        <f>ROUND(I21/100,8)</f>
        <v>8.0000000000000002E-3</v>
      </c>
    </row>
    <row r="22" spans="1:11" s="3" customFormat="1" ht="26" x14ac:dyDescent="0.3">
      <c r="A22" s="6" t="s">
        <v>8</v>
      </c>
      <c r="B22" s="7" t="s">
        <v>53</v>
      </c>
      <c r="C22" s="12" t="s">
        <v>54</v>
      </c>
      <c r="D22" s="8" t="s">
        <v>11</v>
      </c>
      <c r="E22" s="6" t="s">
        <v>12</v>
      </c>
      <c r="F22" s="6" t="s">
        <v>12</v>
      </c>
      <c r="G22" s="18" t="s">
        <v>488</v>
      </c>
      <c r="H22" s="18"/>
      <c r="I22" s="18" t="s">
        <v>13</v>
      </c>
      <c r="J22" s="2" t="s">
        <v>13</v>
      </c>
      <c r="K22" s="2" t="s">
        <v>13</v>
      </c>
    </row>
    <row r="23" spans="1:11" s="3" customFormat="1" ht="26" x14ac:dyDescent="0.3">
      <c r="A23" s="6" t="s">
        <v>8</v>
      </c>
      <c r="B23" s="7" t="s">
        <v>55</v>
      </c>
      <c r="C23" s="12" t="s">
        <v>56</v>
      </c>
      <c r="D23" s="8" t="s">
        <v>16</v>
      </c>
      <c r="E23" s="6" t="s">
        <v>12</v>
      </c>
      <c r="F23" s="6" t="s">
        <v>12</v>
      </c>
      <c r="G23" s="18" t="s">
        <v>488</v>
      </c>
      <c r="H23" s="18"/>
      <c r="I23" s="18" t="s">
        <v>13</v>
      </c>
      <c r="J23" s="2" t="s">
        <v>13</v>
      </c>
      <c r="K23" s="2" t="s">
        <v>13</v>
      </c>
    </row>
    <row r="24" spans="1:11" s="3" customFormat="1" ht="26" x14ac:dyDescent="0.3">
      <c r="A24" s="6" t="s">
        <v>8</v>
      </c>
      <c r="B24" s="7" t="s">
        <v>57</v>
      </c>
      <c r="C24" s="12" t="s">
        <v>58</v>
      </c>
      <c r="D24" s="8" t="s">
        <v>11</v>
      </c>
      <c r="E24" s="6" t="s">
        <v>12</v>
      </c>
      <c r="F24" s="6" t="s">
        <v>12</v>
      </c>
      <c r="G24" s="18" t="s">
        <v>488</v>
      </c>
      <c r="H24" s="18"/>
      <c r="I24" s="18" t="s">
        <v>13</v>
      </c>
      <c r="J24" s="2" t="s">
        <v>13</v>
      </c>
      <c r="K24" s="2" t="s">
        <v>13</v>
      </c>
    </row>
    <row r="25" spans="1:11" s="3" customFormat="1" ht="26" x14ac:dyDescent="0.3">
      <c r="A25" s="6" t="s">
        <v>8</v>
      </c>
      <c r="B25" s="7" t="s">
        <v>59</v>
      </c>
      <c r="C25" s="12" t="s">
        <v>60</v>
      </c>
      <c r="D25" s="8" t="s">
        <v>16</v>
      </c>
      <c r="E25" s="6" t="s">
        <v>12</v>
      </c>
      <c r="F25" s="6" t="s">
        <v>12</v>
      </c>
      <c r="G25" s="18" t="s">
        <v>488</v>
      </c>
      <c r="H25" s="18"/>
      <c r="I25" s="18" t="s">
        <v>13</v>
      </c>
      <c r="J25" s="2" t="s">
        <v>13</v>
      </c>
      <c r="K25" s="2" t="s">
        <v>13</v>
      </c>
    </row>
    <row r="26" spans="1:11" s="3" customFormat="1" ht="26" x14ac:dyDescent="0.3">
      <c r="A26" s="6" t="s">
        <v>8</v>
      </c>
      <c r="B26" s="7" t="s">
        <v>63</v>
      </c>
      <c r="C26" s="12" t="s">
        <v>64</v>
      </c>
      <c r="D26" s="8" t="s">
        <v>11</v>
      </c>
      <c r="E26" s="6" t="s">
        <v>12</v>
      </c>
      <c r="F26" s="6" t="s">
        <v>12</v>
      </c>
      <c r="G26" s="18" t="s">
        <v>488</v>
      </c>
      <c r="H26" s="18"/>
      <c r="I26" s="20">
        <v>46.87</v>
      </c>
      <c r="J26" s="15">
        <f t="shared" si="2"/>
        <v>0.12841095999999999</v>
      </c>
      <c r="K26" s="15">
        <f>ROUND(I26/365,8)</f>
        <v>0.12841095999999999</v>
      </c>
    </row>
    <row r="27" spans="1:11" s="3" customFormat="1" ht="26" x14ac:dyDescent="0.3">
      <c r="A27" s="6" t="s">
        <v>8</v>
      </c>
      <c r="B27" s="7" t="s">
        <v>65</v>
      </c>
      <c r="C27" s="12" t="s">
        <v>66</v>
      </c>
      <c r="D27" s="8" t="s">
        <v>16</v>
      </c>
      <c r="E27" s="6" t="s">
        <v>12</v>
      </c>
      <c r="F27" s="6" t="s">
        <v>12</v>
      </c>
      <c r="G27" s="18" t="s">
        <v>488</v>
      </c>
      <c r="H27" s="18"/>
      <c r="I27" s="19">
        <v>4.8499999999999996</v>
      </c>
      <c r="J27" s="15">
        <f t="shared" si="2"/>
        <v>4.8500000000000001E-2</v>
      </c>
      <c r="K27" s="15">
        <f>ROUND(I27/100,8)</f>
        <v>4.8500000000000001E-2</v>
      </c>
    </row>
    <row r="28" spans="1:11" s="3" customFormat="1" ht="26" x14ac:dyDescent="0.3">
      <c r="A28" s="6" t="s">
        <v>8</v>
      </c>
      <c r="B28" s="7" t="s">
        <v>67</v>
      </c>
      <c r="C28" s="12" t="s">
        <v>68</v>
      </c>
      <c r="D28" s="8" t="s">
        <v>11</v>
      </c>
      <c r="E28" s="6" t="s">
        <v>12</v>
      </c>
      <c r="F28" s="6" t="s">
        <v>12</v>
      </c>
      <c r="G28" s="18" t="s">
        <v>488</v>
      </c>
      <c r="H28" s="18"/>
      <c r="I28" s="20">
        <v>141.87</v>
      </c>
      <c r="J28" s="15">
        <f t="shared" si="2"/>
        <v>0.38868492999999998</v>
      </c>
      <c r="K28" s="15">
        <f>ROUND(I28/365,8)</f>
        <v>0.38868492999999998</v>
      </c>
    </row>
    <row r="29" spans="1:11" s="3" customFormat="1" ht="26" x14ac:dyDescent="0.3">
      <c r="A29" s="6" t="s">
        <v>8</v>
      </c>
      <c r="B29" s="7" t="s">
        <v>69</v>
      </c>
      <c r="C29" s="12" t="s">
        <v>70</v>
      </c>
      <c r="D29" s="8" t="s">
        <v>16</v>
      </c>
      <c r="E29" s="6" t="s">
        <v>12</v>
      </c>
      <c r="F29" s="6" t="s">
        <v>12</v>
      </c>
      <c r="G29" s="18" t="s">
        <v>488</v>
      </c>
      <c r="H29" s="18"/>
      <c r="I29" s="19">
        <v>1.05</v>
      </c>
      <c r="J29" s="15">
        <f t="shared" si="2"/>
        <v>1.0500000000000001E-2</v>
      </c>
      <c r="K29" s="15">
        <f>ROUND(I29/100,8)</f>
        <v>1.0500000000000001E-2</v>
      </c>
    </row>
    <row r="30" spans="1:11" ht="39" x14ac:dyDescent="0.35">
      <c r="A30" s="6" t="s">
        <v>8</v>
      </c>
      <c r="B30" s="9" t="s">
        <v>71</v>
      </c>
      <c r="C30" s="13" t="s">
        <v>72</v>
      </c>
      <c r="D30" s="8" t="s">
        <v>11</v>
      </c>
      <c r="E30" s="6" t="s">
        <v>12</v>
      </c>
      <c r="F30" s="6" t="s">
        <v>12</v>
      </c>
      <c r="G30" s="18" t="s">
        <v>488</v>
      </c>
      <c r="H30" s="18"/>
      <c r="I30" s="20" t="s">
        <v>487</v>
      </c>
      <c r="J30" s="15" t="e">
        <f t="shared" si="2"/>
        <v>#VALUE!</v>
      </c>
      <c r="K30" s="15" t="e">
        <f>ROUND(I30/365,8)</f>
        <v>#VALUE!</v>
      </c>
    </row>
    <row r="31" spans="1:11" ht="39" x14ac:dyDescent="0.35">
      <c r="A31" s="6" t="s">
        <v>8</v>
      </c>
      <c r="B31" s="9" t="s">
        <v>73</v>
      </c>
      <c r="C31" s="13" t="s">
        <v>74</v>
      </c>
      <c r="D31" s="8" t="s">
        <v>16</v>
      </c>
      <c r="E31" s="6" t="s">
        <v>12</v>
      </c>
      <c r="F31" s="6" t="s">
        <v>12</v>
      </c>
      <c r="G31" s="18" t="s">
        <v>488</v>
      </c>
      <c r="H31" s="18"/>
      <c r="I31" s="19" t="s">
        <v>487</v>
      </c>
      <c r="J31" s="15" t="e">
        <f t="shared" si="2"/>
        <v>#VALUE!</v>
      </c>
      <c r="K31" s="15" t="e">
        <f>ROUND(I31/100,8)</f>
        <v>#VALUE!</v>
      </c>
    </row>
    <row r="32" spans="1:11" ht="39" x14ac:dyDescent="0.35">
      <c r="A32" s="6" t="s">
        <v>8</v>
      </c>
      <c r="B32" s="9" t="s">
        <v>75</v>
      </c>
      <c r="C32" s="13" t="s">
        <v>76</v>
      </c>
      <c r="D32" s="8" t="s">
        <v>11</v>
      </c>
      <c r="E32" s="6" t="s">
        <v>12</v>
      </c>
      <c r="F32" s="6" t="s">
        <v>12</v>
      </c>
      <c r="G32" s="18" t="s">
        <v>488</v>
      </c>
      <c r="H32" s="18"/>
      <c r="I32" s="20" t="s">
        <v>487</v>
      </c>
      <c r="J32" s="15" t="e">
        <f t="shared" si="2"/>
        <v>#VALUE!</v>
      </c>
      <c r="K32" s="15" t="e">
        <f>ROUND(I32/365,8)</f>
        <v>#VALUE!</v>
      </c>
    </row>
    <row r="33" spans="1:11" ht="39" x14ac:dyDescent="0.35">
      <c r="A33" s="6" t="s">
        <v>8</v>
      </c>
      <c r="B33" s="9" t="s">
        <v>77</v>
      </c>
      <c r="C33" s="13" t="s">
        <v>78</v>
      </c>
      <c r="D33" s="8" t="s">
        <v>16</v>
      </c>
      <c r="E33" s="6" t="s">
        <v>12</v>
      </c>
      <c r="F33" s="6" t="s">
        <v>12</v>
      </c>
      <c r="G33" s="18" t="s">
        <v>488</v>
      </c>
      <c r="H33" s="18"/>
      <c r="I33" s="19" t="s">
        <v>487</v>
      </c>
      <c r="J33" s="15" t="e">
        <f t="shared" si="2"/>
        <v>#VALUE!</v>
      </c>
      <c r="K33" s="15" t="e">
        <f>ROUND(I33/100,8)</f>
        <v>#VALUE!</v>
      </c>
    </row>
    <row r="34" spans="1:11" ht="78" x14ac:dyDescent="0.35">
      <c r="A34" s="6" t="s">
        <v>8</v>
      </c>
      <c r="B34" s="9" t="s">
        <v>79</v>
      </c>
      <c r="C34" s="13" t="s">
        <v>80</v>
      </c>
      <c r="D34" s="10" t="s">
        <v>62</v>
      </c>
      <c r="E34" s="6" t="s">
        <v>12</v>
      </c>
      <c r="F34" s="6" t="s">
        <v>12</v>
      </c>
      <c r="G34" s="18" t="s">
        <v>488</v>
      </c>
      <c r="H34" s="18"/>
      <c r="I34" s="21" t="s">
        <v>487</v>
      </c>
      <c r="J34" s="15" t="e">
        <f>K34</f>
        <v>#VALUE!</v>
      </c>
      <c r="K34" s="15" t="e">
        <f>ROUND(I34/365,8)</f>
        <v>#VALUE!</v>
      </c>
    </row>
    <row r="35" spans="1:11" ht="78" x14ac:dyDescent="0.35">
      <c r="A35" s="6" t="s">
        <v>8</v>
      </c>
      <c r="B35" s="9" t="s">
        <v>81</v>
      </c>
      <c r="C35" s="13" t="s">
        <v>61</v>
      </c>
      <c r="D35" s="10" t="s">
        <v>62</v>
      </c>
      <c r="E35" s="6" t="s">
        <v>12</v>
      </c>
      <c r="F35" s="6" t="s">
        <v>12</v>
      </c>
      <c r="G35" s="18" t="s">
        <v>488</v>
      </c>
      <c r="H35" s="18"/>
      <c r="I35" s="34" t="s">
        <v>487</v>
      </c>
      <c r="J35" s="15" t="e">
        <f>K35</f>
        <v>#VALUE!</v>
      </c>
      <c r="K35" s="15" t="e">
        <f>ROUND(I35/365,8)</f>
        <v>#VALUE!</v>
      </c>
    </row>
    <row r="36" spans="1:11" s="3" customFormat="1" ht="26" x14ac:dyDescent="0.3">
      <c r="A36" s="6" t="s">
        <v>82</v>
      </c>
      <c r="B36" s="7" t="s">
        <v>83</v>
      </c>
      <c r="C36" s="12" t="s">
        <v>84</v>
      </c>
      <c r="D36" s="8" t="s">
        <v>62</v>
      </c>
      <c r="E36" s="6" t="s">
        <v>12</v>
      </c>
      <c r="F36" s="6" t="s">
        <v>12</v>
      </c>
      <c r="G36" s="18" t="s">
        <v>488</v>
      </c>
      <c r="H36" s="18"/>
      <c r="I36" s="22">
        <v>73</v>
      </c>
      <c r="J36" s="15">
        <f t="shared" ref="J36:J48" si="3">K36</f>
        <v>0.2</v>
      </c>
      <c r="K36" s="15">
        <f>ROUND(I36/365,8)</f>
        <v>0.2</v>
      </c>
    </row>
    <row r="37" spans="1:11" s="3" customFormat="1" ht="104" x14ac:dyDescent="0.3">
      <c r="A37" s="6" t="s">
        <v>82</v>
      </c>
      <c r="B37" s="7" t="s">
        <v>85</v>
      </c>
      <c r="C37" s="12" t="s">
        <v>86</v>
      </c>
      <c r="D37" s="8" t="s">
        <v>16</v>
      </c>
      <c r="E37" s="6" t="s">
        <v>12</v>
      </c>
      <c r="F37" s="6" t="s">
        <v>12</v>
      </c>
      <c r="G37" s="18" t="s">
        <v>488</v>
      </c>
      <c r="H37" s="18"/>
      <c r="I37" s="20">
        <v>6.3</v>
      </c>
      <c r="J37" s="15">
        <f t="shared" si="3"/>
        <v>6.3E-2</v>
      </c>
      <c r="K37" s="15">
        <f t="shared" ref="K37:K42" si="4">ROUND(I37/100,8)</f>
        <v>6.3E-2</v>
      </c>
    </row>
    <row r="38" spans="1:11" s="3" customFormat="1" ht="39" x14ac:dyDescent="0.3">
      <c r="A38" s="6" t="s">
        <v>82</v>
      </c>
      <c r="B38" s="7" t="s">
        <v>87</v>
      </c>
      <c r="C38" s="12" t="s">
        <v>88</v>
      </c>
      <c r="D38" s="8" t="s">
        <v>16</v>
      </c>
      <c r="E38" s="6" t="s">
        <v>12</v>
      </c>
      <c r="F38" s="6" t="s">
        <v>12</v>
      </c>
      <c r="G38" s="18" t="s">
        <v>488</v>
      </c>
      <c r="H38" s="18"/>
      <c r="I38" s="22" t="s">
        <v>487</v>
      </c>
      <c r="J38" s="15" t="e">
        <f t="shared" si="3"/>
        <v>#VALUE!</v>
      </c>
      <c r="K38" s="15" t="e">
        <f t="shared" si="4"/>
        <v>#VALUE!</v>
      </c>
    </row>
    <row r="39" spans="1:11" s="3" customFormat="1" ht="39" x14ac:dyDescent="0.3">
      <c r="A39" s="6" t="s">
        <v>82</v>
      </c>
      <c r="B39" s="7" t="s">
        <v>89</v>
      </c>
      <c r="C39" s="12" t="s">
        <v>90</v>
      </c>
      <c r="D39" s="8" t="s">
        <v>16</v>
      </c>
      <c r="E39" s="6" t="s">
        <v>12</v>
      </c>
      <c r="F39" s="6" t="s">
        <v>12</v>
      </c>
      <c r="G39" s="18" t="s">
        <v>488</v>
      </c>
      <c r="H39" s="18"/>
      <c r="I39" s="22" t="s">
        <v>487</v>
      </c>
      <c r="J39" s="15" t="e">
        <f t="shared" si="3"/>
        <v>#VALUE!</v>
      </c>
      <c r="K39" s="15" t="e">
        <f t="shared" si="4"/>
        <v>#VALUE!</v>
      </c>
    </row>
    <row r="40" spans="1:11" s="3" customFormat="1" ht="26" x14ac:dyDescent="0.3">
      <c r="A40" s="6" t="s">
        <v>82</v>
      </c>
      <c r="B40" s="7" t="s">
        <v>91</v>
      </c>
      <c r="C40" s="12" t="s">
        <v>92</v>
      </c>
      <c r="D40" s="8" t="s">
        <v>16</v>
      </c>
      <c r="E40" s="6" t="s">
        <v>12</v>
      </c>
      <c r="F40" s="6" t="s">
        <v>12</v>
      </c>
      <c r="G40" s="18" t="s">
        <v>488</v>
      </c>
      <c r="H40" s="18"/>
      <c r="I40" s="20">
        <v>5.15</v>
      </c>
      <c r="J40" s="15">
        <f t="shared" si="3"/>
        <v>5.1499999999999997E-2</v>
      </c>
      <c r="K40" s="15">
        <f t="shared" si="4"/>
        <v>5.1499999999999997E-2</v>
      </c>
    </row>
    <row r="41" spans="1:11" s="3" customFormat="1" ht="39" x14ac:dyDescent="0.3">
      <c r="A41" s="6" t="s">
        <v>82</v>
      </c>
      <c r="B41" s="7" t="s">
        <v>93</v>
      </c>
      <c r="C41" s="12" t="s">
        <v>94</v>
      </c>
      <c r="D41" s="8" t="s">
        <v>16</v>
      </c>
      <c r="E41" s="6" t="s">
        <v>12</v>
      </c>
      <c r="F41" s="6" t="s">
        <v>12</v>
      </c>
      <c r="G41" s="18" t="s">
        <v>488</v>
      </c>
      <c r="H41" s="18"/>
      <c r="I41" s="22" t="s">
        <v>487</v>
      </c>
      <c r="J41" s="15" t="e">
        <f t="shared" si="3"/>
        <v>#VALUE!</v>
      </c>
      <c r="K41" s="15" t="e">
        <f t="shared" si="4"/>
        <v>#VALUE!</v>
      </c>
    </row>
    <row r="42" spans="1:11" s="3" customFormat="1" ht="39" x14ac:dyDescent="0.3">
      <c r="A42" s="6" t="s">
        <v>82</v>
      </c>
      <c r="B42" s="7" t="s">
        <v>95</v>
      </c>
      <c r="C42" s="12" t="s">
        <v>96</v>
      </c>
      <c r="D42" s="8" t="s">
        <v>16</v>
      </c>
      <c r="E42" s="6" t="s">
        <v>12</v>
      </c>
      <c r="F42" s="6" t="s">
        <v>12</v>
      </c>
      <c r="G42" s="18" t="s">
        <v>488</v>
      </c>
      <c r="H42" s="18"/>
      <c r="I42" s="22" t="s">
        <v>487</v>
      </c>
      <c r="J42" s="15" t="e">
        <f t="shared" si="3"/>
        <v>#VALUE!</v>
      </c>
      <c r="K42" s="15" t="e">
        <f t="shared" si="4"/>
        <v>#VALUE!</v>
      </c>
    </row>
    <row r="43" spans="1:11" s="3" customFormat="1" ht="39" x14ac:dyDescent="0.3">
      <c r="A43" s="6" t="s">
        <v>82</v>
      </c>
      <c r="B43" s="7" t="s">
        <v>97</v>
      </c>
      <c r="C43" s="12" t="s">
        <v>98</v>
      </c>
      <c r="D43" s="8" t="s">
        <v>62</v>
      </c>
      <c r="E43" s="6" t="s">
        <v>12</v>
      </c>
      <c r="F43" s="6" t="s">
        <v>12</v>
      </c>
      <c r="G43" s="18" t="s">
        <v>488</v>
      </c>
      <c r="H43" s="18"/>
      <c r="I43" s="22" t="s">
        <v>487</v>
      </c>
      <c r="J43" s="15" t="e">
        <f t="shared" si="3"/>
        <v>#VALUE!</v>
      </c>
      <c r="K43" s="15" t="e">
        <f>ROUND(I43/365,8)</f>
        <v>#VALUE!</v>
      </c>
    </row>
    <row r="44" spans="1:11" s="3" customFormat="1" ht="26" x14ac:dyDescent="0.3">
      <c r="A44" s="6" t="s">
        <v>82</v>
      </c>
      <c r="B44" s="7" t="s">
        <v>99</v>
      </c>
      <c r="C44" s="12" t="s">
        <v>100</v>
      </c>
      <c r="D44" s="8" t="s">
        <v>62</v>
      </c>
      <c r="E44" s="6" t="s">
        <v>12</v>
      </c>
      <c r="F44" s="6" t="s">
        <v>12</v>
      </c>
      <c r="G44" s="18" t="s">
        <v>488</v>
      </c>
      <c r="H44" s="18"/>
      <c r="I44" s="22" t="s">
        <v>487</v>
      </c>
      <c r="J44" s="15" t="e">
        <f t="shared" si="3"/>
        <v>#VALUE!</v>
      </c>
      <c r="K44" s="15" t="e">
        <f>ROUND(I44/365,8)</f>
        <v>#VALUE!</v>
      </c>
    </row>
    <row r="45" spans="1:11" s="3" customFormat="1" ht="39" x14ac:dyDescent="0.3">
      <c r="A45" s="6" t="s">
        <v>82</v>
      </c>
      <c r="B45" s="7" t="s">
        <v>101</v>
      </c>
      <c r="C45" s="12" t="s">
        <v>102</v>
      </c>
      <c r="D45" s="8" t="s">
        <v>62</v>
      </c>
      <c r="E45" s="6" t="s">
        <v>12</v>
      </c>
      <c r="F45" s="6" t="s">
        <v>12</v>
      </c>
      <c r="G45" s="18" t="s">
        <v>488</v>
      </c>
      <c r="H45" s="18"/>
      <c r="I45" s="22" t="s">
        <v>487</v>
      </c>
      <c r="J45" s="15" t="e">
        <f t="shared" si="3"/>
        <v>#VALUE!</v>
      </c>
      <c r="K45" s="15" t="e">
        <f>ROUND(I45/365,8)</f>
        <v>#VALUE!</v>
      </c>
    </row>
    <row r="46" spans="1:11" s="3" customFormat="1" ht="39" x14ac:dyDescent="0.3">
      <c r="A46" s="6" t="s">
        <v>82</v>
      </c>
      <c r="B46" s="7" t="s">
        <v>103</v>
      </c>
      <c r="C46" s="12" t="s">
        <v>104</v>
      </c>
      <c r="D46" s="8" t="s">
        <v>16</v>
      </c>
      <c r="E46" s="6" t="s">
        <v>12</v>
      </c>
      <c r="F46" s="6" t="s">
        <v>12</v>
      </c>
      <c r="G46" s="18" t="s">
        <v>488</v>
      </c>
      <c r="H46" s="18"/>
      <c r="I46" s="22" t="s">
        <v>487</v>
      </c>
      <c r="J46" s="15" t="e">
        <f t="shared" si="3"/>
        <v>#VALUE!</v>
      </c>
      <c r="K46" s="15" t="e">
        <f>ROUND(I46/100,8)</f>
        <v>#VALUE!</v>
      </c>
    </row>
    <row r="47" spans="1:11" s="3" customFormat="1" ht="39" x14ac:dyDescent="0.3">
      <c r="A47" s="6" t="s">
        <v>82</v>
      </c>
      <c r="B47" s="7" t="s">
        <v>105</v>
      </c>
      <c r="C47" s="12" t="s">
        <v>106</v>
      </c>
      <c r="D47" s="8" t="s">
        <v>16</v>
      </c>
      <c r="E47" s="6" t="s">
        <v>12</v>
      </c>
      <c r="F47" s="6" t="s">
        <v>12</v>
      </c>
      <c r="G47" s="18" t="s">
        <v>488</v>
      </c>
      <c r="H47" s="18"/>
      <c r="I47" s="22" t="s">
        <v>487</v>
      </c>
      <c r="J47" s="15" t="e">
        <f t="shared" si="3"/>
        <v>#VALUE!</v>
      </c>
      <c r="K47" s="15" t="e">
        <f>ROUND(I47/100,8)</f>
        <v>#VALUE!</v>
      </c>
    </row>
    <row r="48" spans="1:11" s="3" customFormat="1" ht="39" x14ac:dyDescent="0.3">
      <c r="A48" s="6" t="s">
        <v>82</v>
      </c>
      <c r="B48" s="7" t="s">
        <v>107</v>
      </c>
      <c r="C48" s="12" t="s">
        <v>108</v>
      </c>
      <c r="D48" s="8" t="s">
        <v>16</v>
      </c>
      <c r="E48" s="6" t="s">
        <v>12</v>
      </c>
      <c r="F48" s="6" t="s">
        <v>12</v>
      </c>
      <c r="G48" s="18" t="s">
        <v>488</v>
      </c>
      <c r="H48" s="18"/>
      <c r="I48" s="22" t="s">
        <v>487</v>
      </c>
      <c r="J48" s="15" t="e">
        <f t="shared" si="3"/>
        <v>#VALUE!</v>
      </c>
      <c r="K48" s="15" t="e">
        <f>ROUND(I48/100,8)</f>
        <v>#VALUE!</v>
      </c>
    </row>
    <row r="49" spans="1:11" s="3" customFormat="1" ht="39" x14ac:dyDescent="0.3">
      <c r="A49" s="6" t="s">
        <v>82</v>
      </c>
      <c r="B49" s="7" t="s">
        <v>109</v>
      </c>
      <c r="C49" s="12" t="s">
        <v>110</v>
      </c>
      <c r="D49" s="8" t="s">
        <v>62</v>
      </c>
      <c r="E49" s="6" t="s">
        <v>12</v>
      </c>
      <c r="F49" s="6" t="s">
        <v>12</v>
      </c>
      <c r="G49" s="18" t="s">
        <v>488</v>
      </c>
      <c r="H49" s="18"/>
      <c r="I49" s="22" t="s">
        <v>487</v>
      </c>
      <c r="J49" s="15" t="e">
        <f>K49</f>
        <v>#VALUE!</v>
      </c>
      <c r="K49" s="15" t="e">
        <f>ROUND(I49/365,8)</f>
        <v>#VALUE!</v>
      </c>
    </row>
    <row r="50" spans="1:11" s="3" customFormat="1" ht="78" x14ac:dyDescent="0.3">
      <c r="A50" s="6" t="s">
        <v>82</v>
      </c>
      <c r="B50" s="7" t="s">
        <v>111</v>
      </c>
      <c r="C50" s="12" t="s">
        <v>112</v>
      </c>
      <c r="D50" s="8" t="s">
        <v>62</v>
      </c>
      <c r="E50" s="6" t="s">
        <v>12</v>
      </c>
      <c r="F50" s="6" t="s">
        <v>12</v>
      </c>
      <c r="G50" s="18" t="s">
        <v>488</v>
      </c>
      <c r="H50" s="18"/>
      <c r="I50" s="34" t="s">
        <v>487</v>
      </c>
      <c r="J50" s="15" t="e">
        <f>K50</f>
        <v>#VALUE!</v>
      </c>
      <c r="K50" s="15" t="e">
        <f>ROUND(I50/365,8)</f>
        <v>#VALUE!</v>
      </c>
    </row>
    <row r="51" spans="1:11" s="3" customFormat="1" ht="78" x14ac:dyDescent="0.3">
      <c r="A51" s="6" t="s">
        <v>82</v>
      </c>
      <c r="B51" s="7" t="s">
        <v>113</v>
      </c>
      <c r="C51" s="12" t="s">
        <v>114</v>
      </c>
      <c r="D51" s="8" t="s">
        <v>16</v>
      </c>
      <c r="E51" s="6" t="s">
        <v>12</v>
      </c>
      <c r="F51" s="6" t="s">
        <v>12</v>
      </c>
      <c r="G51" s="18" t="s">
        <v>488</v>
      </c>
      <c r="H51" s="18"/>
      <c r="I51" s="22" t="s">
        <v>487</v>
      </c>
      <c r="J51" s="15" t="e">
        <f>K51</f>
        <v>#VALUE!</v>
      </c>
      <c r="K51" s="15" t="e">
        <f>ROUND(I51/100,8)</f>
        <v>#VALUE!</v>
      </c>
    </row>
    <row r="52" spans="1:11" s="3" customFormat="1" ht="78" x14ac:dyDescent="0.3">
      <c r="A52" s="6" t="s">
        <v>82</v>
      </c>
      <c r="B52" s="7" t="s">
        <v>115</v>
      </c>
      <c r="C52" s="12" t="s">
        <v>116</v>
      </c>
      <c r="D52" s="8" t="s">
        <v>16</v>
      </c>
      <c r="E52" s="6" t="s">
        <v>12</v>
      </c>
      <c r="F52" s="6" t="s">
        <v>12</v>
      </c>
      <c r="G52" s="18" t="s">
        <v>488</v>
      </c>
      <c r="H52" s="18"/>
      <c r="I52" s="18" t="s">
        <v>487</v>
      </c>
      <c r="J52" s="15" t="e">
        <f>K52</f>
        <v>#VALUE!</v>
      </c>
      <c r="K52" s="15" t="e">
        <f>ROUND(I52/100,8)</f>
        <v>#VALUE!</v>
      </c>
    </row>
    <row r="53" spans="1:11" s="3" customFormat="1" ht="78" x14ac:dyDescent="0.3">
      <c r="A53" s="6" t="s">
        <v>82</v>
      </c>
      <c r="B53" s="7" t="s">
        <v>117</v>
      </c>
      <c r="C53" s="12" t="s">
        <v>118</v>
      </c>
      <c r="D53" s="8" t="s">
        <v>16</v>
      </c>
      <c r="E53" s="6" t="s">
        <v>12</v>
      </c>
      <c r="F53" s="6" t="s">
        <v>12</v>
      </c>
      <c r="G53" s="18" t="s">
        <v>488</v>
      </c>
      <c r="H53" s="18"/>
      <c r="I53" s="18" t="s">
        <v>487</v>
      </c>
      <c r="J53" s="15" t="e">
        <f>K53</f>
        <v>#VALUE!</v>
      </c>
      <c r="K53" s="15" t="e">
        <f>ROUND(I53/100,8)</f>
        <v>#VALUE!</v>
      </c>
    </row>
    <row r="54" spans="1:11" s="3" customFormat="1" ht="26" x14ac:dyDescent="0.3">
      <c r="A54" s="6" t="s">
        <v>119</v>
      </c>
      <c r="B54" s="7" t="s">
        <v>120</v>
      </c>
      <c r="C54" s="12" t="s">
        <v>121</v>
      </c>
      <c r="D54" s="8" t="s">
        <v>11</v>
      </c>
      <c r="E54" s="6" t="s">
        <v>12</v>
      </c>
      <c r="F54" s="6" t="s">
        <v>12</v>
      </c>
      <c r="G54" s="18" t="s">
        <v>488</v>
      </c>
      <c r="H54" s="18"/>
      <c r="I54" s="18" t="s">
        <v>13</v>
      </c>
      <c r="J54" s="2" t="s">
        <v>13</v>
      </c>
      <c r="K54" s="2" t="s">
        <v>13</v>
      </c>
    </row>
    <row r="55" spans="1:11" s="3" customFormat="1" ht="26" x14ac:dyDescent="0.3">
      <c r="A55" s="6" t="s">
        <v>119</v>
      </c>
      <c r="B55" s="7" t="s">
        <v>122</v>
      </c>
      <c r="C55" s="12" t="s">
        <v>123</v>
      </c>
      <c r="D55" s="8" t="s">
        <v>11</v>
      </c>
      <c r="E55" s="6" t="s">
        <v>12</v>
      </c>
      <c r="F55" s="6" t="s">
        <v>12</v>
      </c>
      <c r="G55" s="18" t="s">
        <v>488</v>
      </c>
      <c r="H55" s="18"/>
      <c r="I55" s="18" t="s">
        <v>13</v>
      </c>
      <c r="J55" s="2" t="s">
        <v>13</v>
      </c>
      <c r="K55" s="2" t="s">
        <v>13</v>
      </c>
    </row>
    <row r="56" spans="1:11" s="3" customFormat="1" ht="26" x14ac:dyDescent="0.3">
      <c r="A56" s="6" t="s">
        <v>119</v>
      </c>
      <c r="B56" s="7" t="s">
        <v>124</v>
      </c>
      <c r="C56" s="12" t="s">
        <v>125</v>
      </c>
      <c r="D56" s="8" t="s">
        <v>11</v>
      </c>
      <c r="E56" s="6" t="s">
        <v>12</v>
      </c>
      <c r="F56" s="6" t="s">
        <v>12</v>
      </c>
      <c r="G56" s="18" t="s">
        <v>488</v>
      </c>
      <c r="H56" s="18"/>
      <c r="I56" s="18" t="s">
        <v>13</v>
      </c>
      <c r="J56" s="2" t="s">
        <v>13</v>
      </c>
      <c r="K56" s="2" t="s">
        <v>13</v>
      </c>
    </row>
    <row r="57" spans="1:11" s="3" customFormat="1" ht="26" x14ac:dyDescent="0.3">
      <c r="A57" s="6" t="s">
        <v>119</v>
      </c>
      <c r="B57" s="7" t="s">
        <v>126</v>
      </c>
      <c r="C57" s="12" t="s">
        <v>127</v>
      </c>
      <c r="D57" s="8" t="s">
        <v>11</v>
      </c>
      <c r="E57" s="6" t="s">
        <v>12</v>
      </c>
      <c r="F57" s="6" t="s">
        <v>12</v>
      </c>
      <c r="G57" s="18" t="s">
        <v>488</v>
      </c>
      <c r="H57" s="18"/>
      <c r="I57" s="18" t="s">
        <v>13</v>
      </c>
      <c r="J57" s="2" t="s">
        <v>13</v>
      </c>
      <c r="K57" s="2" t="s">
        <v>13</v>
      </c>
    </row>
    <row r="58" spans="1:11" s="3" customFormat="1" x14ac:dyDescent="0.3">
      <c r="A58" s="6" t="s">
        <v>119</v>
      </c>
      <c r="B58" s="7" t="s">
        <v>128</v>
      </c>
      <c r="C58" s="12" t="s">
        <v>129</v>
      </c>
      <c r="D58" s="8" t="s">
        <v>16</v>
      </c>
      <c r="E58" s="6" t="s">
        <v>12</v>
      </c>
      <c r="F58" s="6" t="s">
        <v>12</v>
      </c>
      <c r="G58" s="18" t="s">
        <v>488</v>
      </c>
      <c r="H58" s="18"/>
      <c r="I58" s="18" t="s">
        <v>13</v>
      </c>
      <c r="J58" s="2" t="s">
        <v>13</v>
      </c>
      <c r="K58" s="2" t="s">
        <v>13</v>
      </c>
    </row>
    <row r="59" spans="1:11" s="3" customFormat="1" ht="26" x14ac:dyDescent="0.3">
      <c r="A59" s="6" t="s">
        <v>119</v>
      </c>
      <c r="B59" s="7" t="s">
        <v>130</v>
      </c>
      <c r="C59" s="12" t="s">
        <v>131</v>
      </c>
      <c r="D59" s="8" t="s">
        <v>11</v>
      </c>
      <c r="E59" s="6" t="s">
        <v>12</v>
      </c>
      <c r="F59" s="6" t="s">
        <v>12</v>
      </c>
      <c r="G59" s="18" t="s">
        <v>488</v>
      </c>
      <c r="H59" s="18"/>
      <c r="I59" s="18" t="s">
        <v>13</v>
      </c>
      <c r="J59" s="2" t="s">
        <v>13</v>
      </c>
      <c r="K59" s="2" t="s">
        <v>13</v>
      </c>
    </row>
    <row r="60" spans="1:11" s="3" customFormat="1" ht="26" x14ac:dyDescent="0.3">
      <c r="A60" s="6" t="s">
        <v>119</v>
      </c>
      <c r="B60" s="7" t="s">
        <v>132</v>
      </c>
      <c r="C60" s="12" t="s">
        <v>133</v>
      </c>
      <c r="D60" s="8" t="s">
        <v>11</v>
      </c>
      <c r="E60" s="6" t="s">
        <v>12</v>
      </c>
      <c r="F60" s="6" t="s">
        <v>12</v>
      </c>
      <c r="G60" s="18" t="s">
        <v>488</v>
      </c>
      <c r="H60" s="18"/>
      <c r="I60" s="18" t="s">
        <v>13</v>
      </c>
      <c r="J60" s="2" t="s">
        <v>13</v>
      </c>
      <c r="K60" s="2" t="s">
        <v>13</v>
      </c>
    </row>
    <row r="61" spans="1:11" s="3" customFormat="1" ht="26" x14ac:dyDescent="0.3">
      <c r="A61" s="6" t="s">
        <v>119</v>
      </c>
      <c r="B61" s="7" t="s">
        <v>134</v>
      </c>
      <c r="C61" s="12" t="s">
        <v>135</v>
      </c>
      <c r="D61" s="8" t="s">
        <v>11</v>
      </c>
      <c r="E61" s="6" t="s">
        <v>12</v>
      </c>
      <c r="F61" s="6" t="s">
        <v>12</v>
      </c>
      <c r="G61" s="18" t="s">
        <v>488</v>
      </c>
      <c r="H61" s="18"/>
      <c r="I61" s="18" t="s">
        <v>13</v>
      </c>
      <c r="J61" s="2" t="s">
        <v>13</v>
      </c>
      <c r="K61" s="2" t="s">
        <v>13</v>
      </c>
    </row>
    <row r="62" spans="1:11" s="3" customFormat="1" ht="26" x14ac:dyDescent="0.3">
      <c r="A62" s="6" t="s">
        <v>119</v>
      </c>
      <c r="B62" s="7" t="s">
        <v>136</v>
      </c>
      <c r="C62" s="12" t="s">
        <v>137</v>
      </c>
      <c r="D62" s="8" t="s">
        <v>11</v>
      </c>
      <c r="E62" s="6" t="s">
        <v>12</v>
      </c>
      <c r="F62" s="6" t="s">
        <v>12</v>
      </c>
      <c r="G62" s="18" t="s">
        <v>488</v>
      </c>
      <c r="H62" s="18"/>
      <c r="I62" s="18" t="s">
        <v>13</v>
      </c>
      <c r="J62" s="2" t="s">
        <v>13</v>
      </c>
      <c r="K62" s="2" t="s">
        <v>13</v>
      </c>
    </row>
    <row r="63" spans="1:11" s="3" customFormat="1" ht="26" x14ac:dyDescent="0.3">
      <c r="A63" s="6" t="s">
        <v>119</v>
      </c>
      <c r="B63" s="7" t="s">
        <v>138</v>
      </c>
      <c r="C63" s="12" t="s">
        <v>139</v>
      </c>
      <c r="D63" s="8" t="s">
        <v>16</v>
      </c>
      <c r="E63" s="6" t="s">
        <v>12</v>
      </c>
      <c r="F63" s="6" t="s">
        <v>12</v>
      </c>
      <c r="G63" s="18" t="s">
        <v>488</v>
      </c>
      <c r="H63" s="18"/>
      <c r="I63" s="18" t="s">
        <v>13</v>
      </c>
      <c r="J63" s="2" t="s">
        <v>13</v>
      </c>
      <c r="K63" s="2" t="s">
        <v>13</v>
      </c>
    </row>
    <row r="64" spans="1:11" s="3" customFormat="1" ht="26" x14ac:dyDescent="0.3">
      <c r="A64" s="6" t="s">
        <v>119</v>
      </c>
      <c r="B64" s="7" t="s">
        <v>140</v>
      </c>
      <c r="C64" s="12" t="s">
        <v>141</v>
      </c>
      <c r="D64" s="8" t="s">
        <v>11</v>
      </c>
      <c r="E64" s="6" t="s">
        <v>12</v>
      </c>
      <c r="F64" s="6" t="s">
        <v>12</v>
      </c>
      <c r="G64" s="18" t="s">
        <v>488</v>
      </c>
      <c r="H64" s="18"/>
      <c r="I64" s="18" t="s">
        <v>13</v>
      </c>
      <c r="J64" s="2" t="s">
        <v>13</v>
      </c>
      <c r="K64" s="2" t="s">
        <v>13</v>
      </c>
    </row>
    <row r="65" spans="1:11" s="3" customFormat="1" ht="26" x14ac:dyDescent="0.3">
      <c r="A65" s="6" t="s">
        <v>119</v>
      </c>
      <c r="B65" s="7" t="s">
        <v>142</v>
      </c>
      <c r="C65" s="12" t="s">
        <v>143</v>
      </c>
      <c r="D65" s="8" t="s">
        <v>11</v>
      </c>
      <c r="E65" s="6" t="s">
        <v>12</v>
      </c>
      <c r="F65" s="6" t="s">
        <v>12</v>
      </c>
      <c r="G65" s="18" t="s">
        <v>488</v>
      </c>
      <c r="H65" s="18"/>
      <c r="I65" s="18" t="s">
        <v>13</v>
      </c>
      <c r="J65" s="2" t="s">
        <v>13</v>
      </c>
      <c r="K65" s="2" t="s">
        <v>13</v>
      </c>
    </row>
    <row r="66" spans="1:11" s="3" customFormat="1" ht="26" x14ac:dyDescent="0.3">
      <c r="A66" s="6" t="s">
        <v>119</v>
      </c>
      <c r="B66" s="7" t="s">
        <v>144</v>
      </c>
      <c r="C66" s="12" t="s">
        <v>145</v>
      </c>
      <c r="D66" s="8" t="s">
        <v>11</v>
      </c>
      <c r="E66" s="6" t="s">
        <v>12</v>
      </c>
      <c r="F66" s="6" t="s">
        <v>12</v>
      </c>
      <c r="G66" s="18" t="s">
        <v>488</v>
      </c>
      <c r="H66" s="18"/>
      <c r="I66" s="18" t="s">
        <v>13</v>
      </c>
      <c r="J66" s="2" t="s">
        <v>13</v>
      </c>
      <c r="K66" s="2" t="s">
        <v>13</v>
      </c>
    </row>
    <row r="67" spans="1:11" s="3" customFormat="1" ht="26" x14ac:dyDescent="0.3">
      <c r="A67" s="6" t="s">
        <v>119</v>
      </c>
      <c r="B67" s="7" t="s">
        <v>146</v>
      </c>
      <c r="C67" s="12" t="s">
        <v>147</v>
      </c>
      <c r="D67" s="8" t="s">
        <v>11</v>
      </c>
      <c r="E67" s="6" t="s">
        <v>12</v>
      </c>
      <c r="F67" s="6" t="s">
        <v>12</v>
      </c>
      <c r="G67" s="18" t="s">
        <v>488</v>
      </c>
      <c r="H67" s="18"/>
      <c r="I67" s="18" t="s">
        <v>13</v>
      </c>
      <c r="J67" s="2" t="s">
        <v>13</v>
      </c>
      <c r="K67" s="2" t="s">
        <v>13</v>
      </c>
    </row>
    <row r="68" spans="1:11" s="3" customFormat="1" x14ac:dyDescent="0.3">
      <c r="A68" s="6" t="s">
        <v>119</v>
      </c>
      <c r="B68" s="7" t="s">
        <v>148</v>
      </c>
      <c r="C68" s="12" t="s">
        <v>149</v>
      </c>
      <c r="D68" s="8" t="s">
        <v>16</v>
      </c>
      <c r="E68" s="6" t="s">
        <v>12</v>
      </c>
      <c r="F68" s="6" t="s">
        <v>12</v>
      </c>
      <c r="G68" s="18" t="s">
        <v>488</v>
      </c>
      <c r="H68" s="18"/>
      <c r="I68" s="18" t="s">
        <v>13</v>
      </c>
      <c r="J68" s="2" t="s">
        <v>13</v>
      </c>
      <c r="K68" s="2" t="s">
        <v>13</v>
      </c>
    </row>
    <row r="69" spans="1:11" s="3" customFormat="1" ht="26" x14ac:dyDescent="0.3">
      <c r="A69" s="6" t="s">
        <v>119</v>
      </c>
      <c r="B69" s="7" t="s">
        <v>150</v>
      </c>
      <c r="C69" s="12" t="s">
        <v>151</v>
      </c>
      <c r="D69" s="8" t="s">
        <v>11</v>
      </c>
      <c r="E69" s="6" t="s">
        <v>12</v>
      </c>
      <c r="F69" s="6" t="s">
        <v>12</v>
      </c>
      <c r="G69" s="18" t="s">
        <v>488</v>
      </c>
      <c r="H69" s="18"/>
      <c r="I69" s="18">
        <v>16.7</v>
      </c>
      <c r="J69" s="2" t="s">
        <v>13</v>
      </c>
      <c r="K69" s="2" t="s">
        <v>13</v>
      </c>
    </row>
    <row r="70" spans="1:11" s="3" customFormat="1" ht="26" x14ac:dyDescent="0.3">
      <c r="A70" s="6" t="s">
        <v>119</v>
      </c>
      <c r="B70" s="7" t="s">
        <v>152</v>
      </c>
      <c r="C70" s="12" t="s">
        <v>153</v>
      </c>
      <c r="D70" s="8" t="s">
        <v>11</v>
      </c>
      <c r="E70" s="6" t="s">
        <v>12</v>
      </c>
      <c r="F70" s="6" t="s">
        <v>12</v>
      </c>
      <c r="G70" s="18" t="s">
        <v>488</v>
      </c>
      <c r="H70" s="18"/>
      <c r="I70" s="18">
        <v>16.7</v>
      </c>
      <c r="J70" s="2" t="s">
        <v>13</v>
      </c>
      <c r="K70" s="2" t="s">
        <v>13</v>
      </c>
    </row>
    <row r="71" spans="1:11" s="3" customFormat="1" ht="26" x14ac:dyDescent="0.3">
      <c r="A71" s="6" t="s">
        <v>119</v>
      </c>
      <c r="B71" s="7" t="s">
        <v>154</v>
      </c>
      <c r="C71" s="12" t="s">
        <v>155</v>
      </c>
      <c r="D71" s="8" t="s">
        <v>11</v>
      </c>
      <c r="E71" s="6" t="s">
        <v>12</v>
      </c>
      <c r="F71" s="6" t="s">
        <v>12</v>
      </c>
      <c r="G71" s="18" t="s">
        <v>488</v>
      </c>
      <c r="H71" s="18"/>
      <c r="I71" s="18">
        <v>16.7</v>
      </c>
      <c r="J71" s="2" t="s">
        <v>13</v>
      </c>
      <c r="K71" s="2" t="s">
        <v>13</v>
      </c>
    </row>
    <row r="72" spans="1:11" s="3" customFormat="1" ht="26" x14ac:dyDescent="0.3">
      <c r="A72" s="6" t="s">
        <v>119</v>
      </c>
      <c r="B72" s="7" t="s">
        <v>156</v>
      </c>
      <c r="C72" s="12" t="s">
        <v>157</v>
      </c>
      <c r="D72" s="8" t="s">
        <v>11</v>
      </c>
      <c r="E72" s="6" t="s">
        <v>12</v>
      </c>
      <c r="F72" s="6" t="s">
        <v>12</v>
      </c>
      <c r="G72" s="18" t="s">
        <v>488</v>
      </c>
      <c r="H72" s="18"/>
      <c r="I72" s="18">
        <v>16.7</v>
      </c>
      <c r="J72" s="2" t="s">
        <v>13</v>
      </c>
      <c r="K72" s="2" t="s">
        <v>13</v>
      </c>
    </row>
    <row r="73" spans="1:11" s="3" customFormat="1" ht="26" x14ac:dyDescent="0.3">
      <c r="A73" s="6" t="s">
        <v>119</v>
      </c>
      <c r="B73" s="7" t="s">
        <v>158</v>
      </c>
      <c r="C73" s="12" t="s">
        <v>159</v>
      </c>
      <c r="D73" s="8" t="s">
        <v>16</v>
      </c>
      <c r="E73" s="6" t="s">
        <v>12</v>
      </c>
      <c r="F73" s="6" t="s">
        <v>12</v>
      </c>
      <c r="G73" s="18" t="s">
        <v>488</v>
      </c>
      <c r="H73" s="18"/>
      <c r="I73" s="18">
        <v>0.57999999999999996</v>
      </c>
      <c r="J73" s="2" t="s">
        <v>13</v>
      </c>
      <c r="K73" s="2" t="s">
        <v>13</v>
      </c>
    </row>
    <row r="74" spans="1:11" s="3" customFormat="1" ht="26" x14ac:dyDescent="0.3">
      <c r="A74" s="6" t="s">
        <v>119</v>
      </c>
      <c r="B74" s="7" t="s">
        <v>160</v>
      </c>
      <c r="C74" s="12" t="s">
        <v>161</v>
      </c>
      <c r="D74" s="8" t="s">
        <v>11</v>
      </c>
      <c r="E74" s="6" t="s">
        <v>12</v>
      </c>
      <c r="F74" s="6" t="s">
        <v>12</v>
      </c>
      <c r="G74" s="18" t="s">
        <v>488</v>
      </c>
      <c r="H74" s="18"/>
      <c r="I74" s="20">
        <v>17.36</v>
      </c>
      <c r="J74" s="15">
        <f t="shared" ref="J74:J88" si="5">K74</f>
        <v>0.62</v>
      </c>
      <c r="K74" s="15">
        <f>ROUND(I74/28,8)</f>
        <v>0.62</v>
      </c>
    </row>
    <row r="75" spans="1:11" s="3" customFormat="1" ht="26" x14ac:dyDescent="0.3">
      <c r="A75" s="6" t="s">
        <v>119</v>
      </c>
      <c r="B75" s="7" t="s">
        <v>162</v>
      </c>
      <c r="C75" s="12" t="s">
        <v>163</v>
      </c>
      <c r="D75" s="8" t="s">
        <v>11</v>
      </c>
      <c r="E75" s="6" t="s">
        <v>12</v>
      </c>
      <c r="F75" s="6" t="s">
        <v>12</v>
      </c>
      <c r="G75" s="18" t="s">
        <v>488</v>
      </c>
      <c r="H75" s="18"/>
      <c r="I75" s="20">
        <v>17.36</v>
      </c>
      <c r="J75" s="15">
        <f t="shared" si="5"/>
        <v>0.59862068999999996</v>
      </c>
      <c r="K75" s="15">
        <f>ROUND(I75/29,8)</f>
        <v>0.59862068999999996</v>
      </c>
    </row>
    <row r="76" spans="1:11" s="3" customFormat="1" ht="26" x14ac:dyDescent="0.3">
      <c r="A76" s="6" t="s">
        <v>119</v>
      </c>
      <c r="B76" s="7" t="s">
        <v>164</v>
      </c>
      <c r="C76" s="12" t="s">
        <v>165</v>
      </c>
      <c r="D76" s="8" t="s">
        <v>11</v>
      </c>
      <c r="E76" s="6" t="s">
        <v>12</v>
      </c>
      <c r="F76" s="6" t="s">
        <v>12</v>
      </c>
      <c r="G76" s="18" t="s">
        <v>488</v>
      </c>
      <c r="H76" s="18"/>
      <c r="I76" s="20">
        <v>17.36</v>
      </c>
      <c r="J76" s="15">
        <f t="shared" si="5"/>
        <v>0.57866667000000005</v>
      </c>
      <c r="K76" s="15">
        <f>ROUND(I76/30,8)</f>
        <v>0.57866667000000005</v>
      </c>
    </row>
    <row r="77" spans="1:11" s="3" customFormat="1" ht="26" x14ac:dyDescent="0.3">
      <c r="A77" s="6" t="s">
        <v>119</v>
      </c>
      <c r="B77" s="7" t="s">
        <v>166</v>
      </c>
      <c r="C77" s="12" t="s">
        <v>167</v>
      </c>
      <c r="D77" s="8" t="s">
        <v>11</v>
      </c>
      <c r="E77" s="6" t="s">
        <v>12</v>
      </c>
      <c r="F77" s="6" t="s">
        <v>12</v>
      </c>
      <c r="G77" s="18" t="s">
        <v>488</v>
      </c>
      <c r="H77" s="18"/>
      <c r="I77" s="20">
        <v>17.36</v>
      </c>
      <c r="J77" s="15">
        <f t="shared" si="5"/>
        <v>0.56000000000000005</v>
      </c>
      <c r="K77" s="15">
        <f>ROUND(I77/31,8)</f>
        <v>0.56000000000000005</v>
      </c>
    </row>
    <row r="78" spans="1:11" s="3" customFormat="1" x14ac:dyDescent="0.3">
      <c r="A78" s="6" t="s">
        <v>119</v>
      </c>
      <c r="B78" s="7" t="s">
        <v>168</v>
      </c>
      <c r="C78" s="12" t="s">
        <v>169</v>
      </c>
      <c r="D78" s="8" t="s">
        <v>16</v>
      </c>
      <c r="E78" s="6" t="s">
        <v>12</v>
      </c>
      <c r="F78" s="6" t="s">
        <v>12</v>
      </c>
      <c r="G78" s="18" t="s">
        <v>488</v>
      </c>
      <c r="H78" s="18"/>
      <c r="I78" s="20">
        <v>0.8</v>
      </c>
      <c r="J78" s="15">
        <f t="shared" si="5"/>
        <v>8.0000000000000002E-3</v>
      </c>
      <c r="K78" s="15">
        <f>ROUND(I78/100,8)</f>
        <v>8.0000000000000002E-3</v>
      </c>
    </row>
    <row r="79" spans="1:11" s="3" customFormat="1" ht="26" x14ac:dyDescent="0.3">
      <c r="A79" s="6" t="s">
        <v>119</v>
      </c>
      <c r="B79" s="7" t="s">
        <v>170</v>
      </c>
      <c r="C79" s="12" t="s">
        <v>171</v>
      </c>
      <c r="D79" s="8" t="s">
        <v>11</v>
      </c>
      <c r="E79" s="6" t="s">
        <v>12</v>
      </c>
      <c r="F79" s="6" t="s">
        <v>12</v>
      </c>
      <c r="G79" s="18" t="s">
        <v>488</v>
      </c>
      <c r="H79" s="18"/>
      <c r="I79" s="18" t="s">
        <v>13</v>
      </c>
      <c r="J79" s="15" t="e">
        <f t="shared" si="5"/>
        <v>#VALUE!</v>
      </c>
      <c r="K79" s="15" t="e">
        <f>ROUND(I79/28,8)</f>
        <v>#VALUE!</v>
      </c>
    </row>
    <row r="80" spans="1:11" s="3" customFormat="1" ht="26" x14ac:dyDescent="0.3">
      <c r="A80" s="6" t="s">
        <v>119</v>
      </c>
      <c r="B80" s="7" t="s">
        <v>172</v>
      </c>
      <c r="C80" s="12" t="s">
        <v>173</v>
      </c>
      <c r="D80" s="8" t="s">
        <v>11</v>
      </c>
      <c r="E80" s="6" t="s">
        <v>12</v>
      </c>
      <c r="F80" s="6" t="s">
        <v>12</v>
      </c>
      <c r="G80" s="18" t="s">
        <v>488</v>
      </c>
      <c r="H80" s="18"/>
      <c r="I80" s="18" t="s">
        <v>13</v>
      </c>
      <c r="J80" s="15" t="e">
        <f t="shared" si="5"/>
        <v>#VALUE!</v>
      </c>
      <c r="K80" s="15" t="e">
        <f>ROUND(I80/29,8)</f>
        <v>#VALUE!</v>
      </c>
    </row>
    <row r="81" spans="1:11" s="3" customFormat="1" ht="26" x14ac:dyDescent="0.3">
      <c r="A81" s="6" t="s">
        <v>119</v>
      </c>
      <c r="B81" s="7" t="s">
        <v>174</v>
      </c>
      <c r="C81" s="12" t="s">
        <v>175</v>
      </c>
      <c r="D81" s="8" t="s">
        <v>11</v>
      </c>
      <c r="E81" s="6" t="s">
        <v>12</v>
      </c>
      <c r="F81" s="6" t="s">
        <v>12</v>
      </c>
      <c r="G81" s="18" t="s">
        <v>488</v>
      </c>
      <c r="H81" s="18"/>
      <c r="I81" s="18" t="s">
        <v>13</v>
      </c>
      <c r="J81" s="15" t="e">
        <f t="shared" si="5"/>
        <v>#VALUE!</v>
      </c>
      <c r="K81" s="15" t="e">
        <f>ROUND(I81/30,8)</f>
        <v>#VALUE!</v>
      </c>
    </row>
    <row r="82" spans="1:11" s="3" customFormat="1" ht="26" x14ac:dyDescent="0.3">
      <c r="A82" s="6" t="s">
        <v>119</v>
      </c>
      <c r="B82" s="7" t="s">
        <v>176</v>
      </c>
      <c r="C82" s="12" t="s">
        <v>177</v>
      </c>
      <c r="D82" s="8" t="s">
        <v>11</v>
      </c>
      <c r="E82" s="6" t="s">
        <v>12</v>
      </c>
      <c r="F82" s="6" t="s">
        <v>12</v>
      </c>
      <c r="G82" s="18" t="s">
        <v>488</v>
      </c>
      <c r="H82" s="18"/>
      <c r="I82" s="18" t="s">
        <v>13</v>
      </c>
      <c r="J82" s="15" t="e">
        <f t="shared" si="5"/>
        <v>#VALUE!</v>
      </c>
      <c r="K82" s="15" t="e">
        <f>ROUND(I82/31,8)</f>
        <v>#VALUE!</v>
      </c>
    </row>
    <row r="83" spans="1:11" s="3" customFormat="1" ht="26" x14ac:dyDescent="0.3">
      <c r="A83" s="6" t="s">
        <v>119</v>
      </c>
      <c r="B83" s="7" t="s">
        <v>178</v>
      </c>
      <c r="C83" s="12" t="s">
        <v>179</v>
      </c>
      <c r="D83" s="8" t="s">
        <v>16</v>
      </c>
      <c r="E83" s="6" t="s">
        <v>12</v>
      </c>
      <c r="F83" s="6" t="s">
        <v>12</v>
      </c>
      <c r="G83" s="18" t="s">
        <v>488</v>
      </c>
      <c r="H83" s="18"/>
      <c r="I83" s="18" t="s">
        <v>13</v>
      </c>
      <c r="J83" s="15" t="e">
        <f t="shared" si="5"/>
        <v>#VALUE!</v>
      </c>
      <c r="K83" s="15" t="e">
        <f>ROUND(I83/100,8)</f>
        <v>#VALUE!</v>
      </c>
    </row>
    <row r="84" spans="1:11" s="3" customFormat="1" ht="26" x14ac:dyDescent="0.3">
      <c r="A84" s="6" t="s">
        <v>119</v>
      </c>
      <c r="B84" s="7" t="s">
        <v>180</v>
      </c>
      <c r="C84" s="12" t="s">
        <v>181</v>
      </c>
      <c r="D84" s="8" t="s">
        <v>11</v>
      </c>
      <c r="E84" s="6" t="s">
        <v>12</v>
      </c>
      <c r="F84" s="6" t="s">
        <v>12</v>
      </c>
      <c r="G84" s="18" t="s">
        <v>488</v>
      </c>
      <c r="H84" s="18"/>
      <c r="I84" s="20">
        <v>23.65</v>
      </c>
      <c r="J84" s="15">
        <f t="shared" si="5"/>
        <v>0.84464286</v>
      </c>
      <c r="K84" s="15">
        <f>ROUND(I84/28,8)</f>
        <v>0.84464286</v>
      </c>
    </row>
    <row r="85" spans="1:11" s="3" customFormat="1" ht="26" x14ac:dyDescent="0.3">
      <c r="A85" s="6" t="s">
        <v>119</v>
      </c>
      <c r="B85" s="7" t="s">
        <v>182</v>
      </c>
      <c r="C85" s="12" t="s">
        <v>183</v>
      </c>
      <c r="D85" s="8" t="s">
        <v>11</v>
      </c>
      <c r="E85" s="6" t="s">
        <v>12</v>
      </c>
      <c r="F85" s="6" t="s">
        <v>12</v>
      </c>
      <c r="G85" s="18" t="s">
        <v>488</v>
      </c>
      <c r="H85" s="18"/>
      <c r="I85" s="20">
        <v>23.65</v>
      </c>
      <c r="J85" s="15">
        <f t="shared" si="5"/>
        <v>0.81551724000000003</v>
      </c>
      <c r="K85" s="15">
        <f>ROUND(I85/29,8)</f>
        <v>0.81551724000000003</v>
      </c>
    </row>
    <row r="86" spans="1:11" s="3" customFormat="1" ht="26" x14ac:dyDescent="0.3">
      <c r="A86" s="6" t="s">
        <v>119</v>
      </c>
      <c r="B86" s="7" t="s">
        <v>184</v>
      </c>
      <c r="C86" s="12" t="s">
        <v>185</v>
      </c>
      <c r="D86" s="8" t="s">
        <v>11</v>
      </c>
      <c r="E86" s="6" t="s">
        <v>12</v>
      </c>
      <c r="F86" s="6" t="s">
        <v>12</v>
      </c>
      <c r="G86" s="18" t="s">
        <v>488</v>
      </c>
      <c r="H86" s="18"/>
      <c r="I86" s="20">
        <v>23.65</v>
      </c>
      <c r="J86" s="15">
        <f t="shared" si="5"/>
        <v>0.78833333000000005</v>
      </c>
      <c r="K86" s="15">
        <f>ROUND(I86/30,8)</f>
        <v>0.78833333000000005</v>
      </c>
    </row>
    <row r="87" spans="1:11" s="3" customFormat="1" ht="26" x14ac:dyDescent="0.3">
      <c r="A87" s="6" t="s">
        <v>119</v>
      </c>
      <c r="B87" s="7" t="s">
        <v>186</v>
      </c>
      <c r="C87" s="12" t="s">
        <v>187</v>
      </c>
      <c r="D87" s="8" t="s">
        <v>11</v>
      </c>
      <c r="E87" s="6" t="s">
        <v>12</v>
      </c>
      <c r="F87" s="6" t="s">
        <v>12</v>
      </c>
      <c r="G87" s="18" t="s">
        <v>488</v>
      </c>
      <c r="H87" s="18"/>
      <c r="I87" s="20">
        <v>23.65</v>
      </c>
      <c r="J87" s="15">
        <f t="shared" si="5"/>
        <v>0.76290323000000004</v>
      </c>
      <c r="K87" s="15">
        <f>ROUND(I87/31,8)</f>
        <v>0.76290323000000004</v>
      </c>
    </row>
    <row r="88" spans="1:11" s="3" customFormat="1" x14ac:dyDescent="0.3">
      <c r="A88" s="6" t="s">
        <v>119</v>
      </c>
      <c r="B88" s="7" t="s">
        <v>188</v>
      </c>
      <c r="C88" s="12" t="s">
        <v>189</v>
      </c>
      <c r="D88" s="8" t="s">
        <v>16</v>
      </c>
      <c r="E88" s="6" t="s">
        <v>12</v>
      </c>
      <c r="F88" s="6" t="s">
        <v>12</v>
      </c>
      <c r="G88" s="18" t="s">
        <v>488</v>
      </c>
      <c r="H88" s="18"/>
      <c r="I88" s="20">
        <v>1.05</v>
      </c>
      <c r="J88" s="15">
        <f t="shared" si="5"/>
        <v>1.0500000000000001E-2</v>
      </c>
      <c r="K88" s="15">
        <f t="shared" ref="K88:K96" si="6">ROUND(I88/100,8)</f>
        <v>1.0500000000000001E-2</v>
      </c>
    </row>
    <row r="89" spans="1:11" s="3" customFormat="1" ht="91" x14ac:dyDescent="0.3">
      <c r="A89" s="6" t="s">
        <v>119</v>
      </c>
      <c r="B89" s="7" t="s">
        <v>190</v>
      </c>
      <c r="C89" s="12" t="s">
        <v>191</v>
      </c>
      <c r="D89" s="8" t="s">
        <v>62</v>
      </c>
      <c r="E89" s="6" t="s">
        <v>12</v>
      </c>
      <c r="F89" s="6" t="s">
        <v>12</v>
      </c>
      <c r="G89" s="18" t="s">
        <v>488</v>
      </c>
      <c r="H89" s="18"/>
      <c r="I89" s="20" t="s">
        <v>487</v>
      </c>
      <c r="J89" s="15" t="e">
        <f t="shared" ref="J89:J96" si="7">K89</f>
        <v>#VALUE!</v>
      </c>
      <c r="K89" s="15" t="e">
        <f t="shared" si="6"/>
        <v>#VALUE!</v>
      </c>
    </row>
    <row r="90" spans="1:11" s="3" customFormat="1" ht="91" x14ac:dyDescent="0.3">
      <c r="A90" s="6" t="s">
        <v>119</v>
      </c>
      <c r="B90" s="7" t="s">
        <v>192</v>
      </c>
      <c r="C90" s="12" t="s">
        <v>193</v>
      </c>
      <c r="D90" s="8" t="s">
        <v>62</v>
      </c>
      <c r="E90" s="6" t="s">
        <v>12</v>
      </c>
      <c r="F90" s="6" t="s">
        <v>12</v>
      </c>
      <c r="G90" s="18" t="s">
        <v>488</v>
      </c>
      <c r="H90" s="18"/>
      <c r="I90" s="20" t="s">
        <v>487</v>
      </c>
      <c r="J90" s="15" t="e">
        <f t="shared" si="7"/>
        <v>#VALUE!</v>
      </c>
      <c r="K90" s="15" t="e">
        <f t="shared" si="6"/>
        <v>#VALUE!</v>
      </c>
    </row>
    <row r="91" spans="1:11" s="3" customFormat="1" ht="91" x14ac:dyDescent="0.3">
      <c r="A91" s="6" t="s">
        <v>119</v>
      </c>
      <c r="B91" s="7" t="s">
        <v>194</v>
      </c>
      <c r="C91" s="12" t="s">
        <v>195</v>
      </c>
      <c r="D91" s="8" t="s">
        <v>62</v>
      </c>
      <c r="E91" s="6" t="s">
        <v>12</v>
      </c>
      <c r="F91" s="6" t="s">
        <v>12</v>
      </c>
      <c r="G91" s="18" t="s">
        <v>488</v>
      </c>
      <c r="H91" s="18"/>
      <c r="I91" s="20" t="s">
        <v>487</v>
      </c>
      <c r="J91" s="15" t="e">
        <f t="shared" si="7"/>
        <v>#VALUE!</v>
      </c>
      <c r="K91" s="15" t="e">
        <f t="shared" si="6"/>
        <v>#VALUE!</v>
      </c>
    </row>
    <row r="92" spans="1:11" s="3" customFormat="1" ht="91" x14ac:dyDescent="0.3">
      <c r="A92" s="6" t="s">
        <v>119</v>
      </c>
      <c r="B92" s="7" t="s">
        <v>196</v>
      </c>
      <c r="C92" s="12" t="s">
        <v>197</v>
      </c>
      <c r="D92" s="8" t="s">
        <v>62</v>
      </c>
      <c r="E92" s="6" t="s">
        <v>12</v>
      </c>
      <c r="F92" s="6" t="s">
        <v>12</v>
      </c>
      <c r="G92" s="18" t="s">
        <v>488</v>
      </c>
      <c r="H92" s="18"/>
      <c r="I92" s="20" t="s">
        <v>487</v>
      </c>
      <c r="J92" s="15" t="e">
        <f t="shared" si="7"/>
        <v>#VALUE!</v>
      </c>
      <c r="K92" s="15" t="e">
        <f t="shared" si="6"/>
        <v>#VALUE!</v>
      </c>
    </row>
    <row r="93" spans="1:11" s="3" customFormat="1" ht="91" x14ac:dyDescent="0.3">
      <c r="A93" s="6" t="s">
        <v>119</v>
      </c>
      <c r="B93" s="7" t="s">
        <v>198</v>
      </c>
      <c r="C93" s="12" t="s">
        <v>199</v>
      </c>
      <c r="D93" s="8" t="s">
        <v>62</v>
      </c>
      <c r="E93" s="6" t="s">
        <v>12</v>
      </c>
      <c r="F93" s="6" t="s">
        <v>12</v>
      </c>
      <c r="G93" s="18" t="s">
        <v>488</v>
      </c>
      <c r="H93" s="18"/>
      <c r="I93" s="20" t="s">
        <v>487</v>
      </c>
      <c r="J93" s="15" t="e">
        <f t="shared" si="7"/>
        <v>#VALUE!</v>
      </c>
      <c r="K93" s="15" t="e">
        <f t="shared" si="6"/>
        <v>#VALUE!</v>
      </c>
    </row>
    <row r="94" spans="1:11" s="3" customFormat="1" ht="91" x14ac:dyDescent="0.3">
      <c r="A94" s="6" t="s">
        <v>119</v>
      </c>
      <c r="B94" s="7" t="s">
        <v>200</v>
      </c>
      <c r="C94" s="12" t="s">
        <v>201</v>
      </c>
      <c r="D94" s="8" t="s">
        <v>62</v>
      </c>
      <c r="E94" s="6" t="s">
        <v>12</v>
      </c>
      <c r="F94" s="6" t="s">
        <v>12</v>
      </c>
      <c r="G94" s="18" t="s">
        <v>488</v>
      </c>
      <c r="H94" s="18"/>
      <c r="I94" s="20" t="s">
        <v>487</v>
      </c>
      <c r="J94" s="15" t="e">
        <f t="shared" si="7"/>
        <v>#VALUE!</v>
      </c>
      <c r="K94" s="15" t="e">
        <f t="shared" si="6"/>
        <v>#VALUE!</v>
      </c>
    </row>
    <row r="95" spans="1:11" s="3" customFormat="1" ht="91" x14ac:dyDescent="0.3">
      <c r="A95" s="6" t="s">
        <v>119</v>
      </c>
      <c r="B95" s="7" t="s">
        <v>202</v>
      </c>
      <c r="C95" s="12" t="s">
        <v>203</v>
      </c>
      <c r="D95" s="8" t="s">
        <v>62</v>
      </c>
      <c r="E95" s="6" t="s">
        <v>12</v>
      </c>
      <c r="F95" s="6" t="s">
        <v>12</v>
      </c>
      <c r="G95" s="18" t="s">
        <v>488</v>
      </c>
      <c r="H95" s="18"/>
      <c r="I95" s="20" t="s">
        <v>487</v>
      </c>
      <c r="J95" s="15" t="e">
        <f t="shared" si="7"/>
        <v>#VALUE!</v>
      </c>
      <c r="K95" s="15" t="e">
        <f t="shared" si="6"/>
        <v>#VALUE!</v>
      </c>
    </row>
    <row r="96" spans="1:11" s="3" customFormat="1" ht="91" x14ac:dyDescent="0.3">
      <c r="A96" s="6" t="s">
        <v>119</v>
      </c>
      <c r="B96" s="7" t="s">
        <v>204</v>
      </c>
      <c r="C96" s="12" t="s">
        <v>205</v>
      </c>
      <c r="D96" s="8" t="s">
        <v>62</v>
      </c>
      <c r="E96" s="6" t="s">
        <v>12</v>
      </c>
      <c r="F96" s="6" t="s">
        <v>12</v>
      </c>
      <c r="G96" s="18" t="s">
        <v>488</v>
      </c>
      <c r="H96" s="18"/>
      <c r="I96" s="20" t="s">
        <v>487</v>
      </c>
      <c r="J96" s="15" t="e">
        <f t="shared" si="7"/>
        <v>#VALUE!</v>
      </c>
      <c r="K96" s="15" t="e">
        <f t="shared" si="6"/>
        <v>#VALUE!</v>
      </c>
    </row>
    <row r="97" spans="1:11" s="3" customFormat="1" x14ac:dyDescent="0.3">
      <c r="A97" s="6" t="s">
        <v>206</v>
      </c>
      <c r="B97" s="7" t="s">
        <v>207</v>
      </c>
      <c r="C97" s="12" t="s">
        <v>208</v>
      </c>
      <c r="D97" s="8" t="s">
        <v>11</v>
      </c>
      <c r="E97" s="6" t="s">
        <v>12</v>
      </c>
      <c r="F97" s="6" t="s">
        <v>12</v>
      </c>
      <c r="G97" s="18" t="s">
        <v>488</v>
      </c>
      <c r="H97" s="18"/>
      <c r="I97" s="18" t="s">
        <v>13</v>
      </c>
      <c r="J97" s="2" t="s">
        <v>13</v>
      </c>
      <c r="K97" s="2" t="s">
        <v>13</v>
      </c>
    </row>
    <row r="98" spans="1:11" s="3" customFormat="1" ht="26" x14ac:dyDescent="0.3">
      <c r="A98" s="6" t="s">
        <v>206</v>
      </c>
      <c r="B98" s="7" t="s">
        <v>209</v>
      </c>
      <c r="C98" s="12" t="s">
        <v>210</v>
      </c>
      <c r="D98" s="8" t="s">
        <v>11</v>
      </c>
      <c r="E98" s="6" t="s">
        <v>12</v>
      </c>
      <c r="F98" s="6" t="s">
        <v>12</v>
      </c>
      <c r="G98" s="18" t="s">
        <v>488</v>
      </c>
      <c r="H98" s="18"/>
      <c r="I98" s="18" t="s">
        <v>13</v>
      </c>
      <c r="J98" s="2" t="s">
        <v>13</v>
      </c>
      <c r="K98" s="2" t="s">
        <v>13</v>
      </c>
    </row>
    <row r="99" spans="1:11" s="3" customFormat="1" x14ac:dyDescent="0.3">
      <c r="A99" s="6" t="s">
        <v>206</v>
      </c>
      <c r="B99" s="7" t="s">
        <v>211</v>
      </c>
      <c r="C99" s="12" t="s">
        <v>212</v>
      </c>
      <c r="D99" s="8" t="s">
        <v>11</v>
      </c>
      <c r="E99" s="6" t="s">
        <v>12</v>
      </c>
      <c r="F99" s="6" t="s">
        <v>12</v>
      </c>
      <c r="G99" s="18" t="s">
        <v>488</v>
      </c>
      <c r="H99" s="18"/>
      <c r="I99" s="18" t="s">
        <v>13</v>
      </c>
      <c r="J99" s="2" t="s">
        <v>13</v>
      </c>
      <c r="K99" s="2" t="s">
        <v>13</v>
      </c>
    </row>
    <row r="100" spans="1:11" s="3" customFormat="1" ht="26" x14ac:dyDescent="0.3">
      <c r="A100" s="6" t="s">
        <v>206</v>
      </c>
      <c r="B100" s="7" t="s">
        <v>213</v>
      </c>
      <c r="C100" s="12" t="s">
        <v>214</v>
      </c>
      <c r="D100" s="8" t="s">
        <v>11</v>
      </c>
      <c r="E100" s="6" t="s">
        <v>12</v>
      </c>
      <c r="F100" s="6" t="s">
        <v>12</v>
      </c>
      <c r="G100" s="18" t="s">
        <v>488</v>
      </c>
      <c r="H100" s="18"/>
      <c r="I100" s="18" t="s">
        <v>13</v>
      </c>
      <c r="J100" s="2" t="s">
        <v>13</v>
      </c>
      <c r="K100" s="2" t="s">
        <v>13</v>
      </c>
    </row>
    <row r="101" spans="1:11" s="3" customFormat="1" x14ac:dyDescent="0.3">
      <c r="A101" s="6" t="s">
        <v>206</v>
      </c>
      <c r="B101" s="7" t="s">
        <v>215</v>
      </c>
      <c r="C101" s="12" t="s">
        <v>216</v>
      </c>
      <c r="D101" s="8" t="s">
        <v>11</v>
      </c>
      <c r="E101" s="6" t="s">
        <v>12</v>
      </c>
      <c r="F101" s="6" t="s">
        <v>12</v>
      </c>
      <c r="G101" s="18" t="s">
        <v>488</v>
      </c>
      <c r="H101" s="18"/>
      <c r="I101" s="18" t="s">
        <v>13</v>
      </c>
      <c r="J101" s="2" t="s">
        <v>13</v>
      </c>
      <c r="K101" s="2" t="s">
        <v>13</v>
      </c>
    </row>
    <row r="102" spans="1:11" s="3" customFormat="1" ht="26" x14ac:dyDescent="0.3">
      <c r="A102" s="6" t="s">
        <v>206</v>
      </c>
      <c r="B102" s="7" t="s">
        <v>217</v>
      </c>
      <c r="C102" s="12" t="s">
        <v>218</v>
      </c>
      <c r="D102" s="8" t="s">
        <v>11</v>
      </c>
      <c r="E102" s="6" t="s">
        <v>12</v>
      </c>
      <c r="F102" s="6" t="s">
        <v>12</v>
      </c>
      <c r="G102" s="18" t="s">
        <v>488</v>
      </c>
      <c r="H102" s="18"/>
      <c r="I102" s="18" t="s">
        <v>13</v>
      </c>
      <c r="J102" s="2" t="s">
        <v>13</v>
      </c>
      <c r="K102" s="2" t="s">
        <v>13</v>
      </c>
    </row>
    <row r="103" spans="1:11" s="3" customFormat="1" x14ac:dyDescent="0.3">
      <c r="A103" s="6" t="s">
        <v>206</v>
      </c>
      <c r="B103" s="7" t="s">
        <v>219</v>
      </c>
      <c r="C103" s="12" t="s">
        <v>220</v>
      </c>
      <c r="D103" s="8" t="s">
        <v>11</v>
      </c>
      <c r="E103" s="6" t="s">
        <v>12</v>
      </c>
      <c r="F103" s="6" t="s">
        <v>12</v>
      </c>
      <c r="G103" s="18" t="s">
        <v>488</v>
      </c>
      <c r="H103" s="18"/>
      <c r="I103" s="18" t="s">
        <v>13</v>
      </c>
      <c r="J103" s="2" t="s">
        <v>13</v>
      </c>
      <c r="K103" s="2" t="s">
        <v>13</v>
      </c>
    </row>
    <row r="104" spans="1:11" x14ac:dyDescent="0.35">
      <c r="A104" s="11" t="s">
        <v>221</v>
      </c>
      <c r="B104" s="9" t="s">
        <v>222</v>
      </c>
      <c r="C104" s="13" t="s">
        <v>223</v>
      </c>
      <c r="D104" s="8" t="s">
        <v>11</v>
      </c>
      <c r="E104" s="6" t="s">
        <v>12</v>
      </c>
      <c r="F104" s="6" t="s">
        <v>12</v>
      </c>
      <c r="G104" s="18" t="s">
        <v>488</v>
      </c>
      <c r="H104" s="18"/>
      <c r="I104" s="18" t="s">
        <v>13</v>
      </c>
      <c r="J104" s="2" t="s">
        <v>13</v>
      </c>
      <c r="K104" s="2" t="s">
        <v>13</v>
      </c>
    </row>
    <row r="105" spans="1:11" x14ac:dyDescent="0.35">
      <c r="A105" s="11" t="s">
        <v>221</v>
      </c>
      <c r="B105" s="9" t="s">
        <v>224</v>
      </c>
      <c r="C105" s="13" t="s">
        <v>225</v>
      </c>
      <c r="D105" s="8" t="s">
        <v>11</v>
      </c>
      <c r="E105" s="6" t="s">
        <v>12</v>
      </c>
      <c r="F105" s="6" t="s">
        <v>12</v>
      </c>
      <c r="G105" s="18" t="s">
        <v>488</v>
      </c>
      <c r="H105" s="18"/>
      <c r="I105" s="18" t="s">
        <v>13</v>
      </c>
      <c r="J105" s="2" t="s">
        <v>13</v>
      </c>
      <c r="K105" s="2" t="s">
        <v>13</v>
      </c>
    </row>
    <row r="106" spans="1:11" x14ac:dyDescent="0.35">
      <c r="A106" s="11" t="s">
        <v>221</v>
      </c>
      <c r="B106" s="9" t="s">
        <v>226</v>
      </c>
      <c r="C106" s="13" t="s">
        <v>227</v>
      </c>
      <c r="D106" s="8" t="s">
        <v>11</v>
      </c>
      <c r="E106" s="6" t="s">
        <v>12</v>
      </c>
      <c r="F106" s="6" t="s">
        <v>12</v>
      </c>
      <c r="G106" s="18" t="s">
        <v>488</v>
      </c>
      <c r="H106" s="18"/>
      <c r="I106" s="18" t="s">
        <v>13</v>
      </c>
      <c r="J106" s="2" t="s">
        <v>13</v>
      </c>
      <c r="K106" s="2" t="s">
        <v>13</v>
      </c>
    </row>
    <row r="107" spans="1:11" x14ac:dyDescent="0.35">
      <c r="A107" s="11" t="s">
        <v>221</v>
      </c>
      <c r="B107" s="9" t="s">
        <v>228</v>
      </c>
      <c r="C107" s="13" t="s">
        <v>229</v>
      </c>
      <c r="D107" s="8" t="s">
        <v>11</v>
      </c>
      <c r="E107" s="6" t="s">
        <v>12</v>
      </c>
      <c r="F107" s="6" t="s">
        <v>12</v>
      </c>
      <c r="G107" s="18" t="s">
        <v>488</v>
      </c>
      <c r="H107" s="18"/>
      <c r="I107" s="18" t="s">
        <v>13</v>
      </c>
      <c r="J107" s="2" t="s">
        <v>13</v>
      </c>
      <c r="K107" s="2" t="s">
        <v>13</v>
      </c>
    </row>
    <row r="108" spans="1:11" ht="26" x14ac:dyDescent="0.35">
      <c r="A108" s="11" t="s">
        <v>221</v>
      </c>
      <c r="B108" s="9" t="s">
        <v>230</v>
      </c>
      <c r="C108" s="13" t="s">
        <v>231</v>
      </c>
      <c r="D108" s="8" t="s">
        <v>11</v>
      </c>
      <c r="E108" s="6" t="s">
        <v>12</v>
      </c>
      <c r="F108" s="6" t="s">
        <v>12</v>
      </c>
      <c r="G108" s="18" t="s">
        <v>488</v>
      </c>
      <c r="H108" s="18"/>
      <c r="I108" s="18" t="s">
        <v>13</v>
      </c>
      <c r="J108" s="2" t="s">
        <v>13</v>
      </c>
      <c r="K108" s="2" t="s">
        <v>13</v>
      </c>
    </row>
    <row r="109" spans="1:11" ht="26" x14ac:dyDescent="0.35">
      <c r="A109" s="11" t="s">
        <v>221</v>
      </c>
      <c r="B109" s="9" t="s">
        <v>232</v>
      </c>
      <c r="C109" s="13" t="s">
        <v>233</v>
      </c>
      <c r="D109" s="8" t="s">
        <v>11</v>
      </c>
      <c r="E109" s="6" t="s">
        <v>12</v>
      </c>
      <c r="F109" s="6" t="s">
        <v>12</v>
      </c>
      <c r="G109" s="18" t="s">
        <v>488</v>
      </c>
      <c r="H109" s="18"/>
      <c r="I109" s="18" t="s">
        <v>13</v>
      </c>
      <c r="J109" s="2" t="s">
        <v>13</v>
      </c>
      <c r="K109" s="2" t="s">
        <v>13</v>
      </c>
    </row>
    <row r="110" spans="1:11" x14ac:dyDescent="0.35">
      <c r="A110" s="11" t="s">
        <v>221</v>
      </c>
      <c r="B110" s="9" t="s">
        <v>234</v>
      </c>
      <c r="C110" s="13" t="s">
        <v>235</v>
      </c>
      <c r="D110" s="8" t="s">
        <v>11</v>
      </c>
      <c r="E110" s="6" t="s">
        <v>12</v>
      </c>
      <c r="F110" s="6" t="s">
        <v>12</v>
      </c>
      <c r="G110" s="18" t="s">
        <v>488</v>
      </c>
      <c r="H110" s="18"/>
      <c r="I110" s="18" t="s">
        <v>13</v>
      </c>
      <c r="J110" s="2" t="s">
        <v>13</v>
      </c>
      <c r="K110" s="2" t="s">
        <v>13</v>
      </c>
    </row>
    <row r="111" spans="1:11" x14ac:dyDescent="0.35">
      <c r="A111" s="11" t="s">
        <v>221</v>
      </c>
      <c r="B111" s="9" t="s">
        <v>236</v>
      </c>
      <c r="C111" s="13" t="s">
        <v>237</v>
      </c>
      <c r="D111" s="8" t="s">
        <v>11</v>
      </c>
      <c r="E111" s="6" t="s">
        <v>12</v>
      </c>
      <c r="F111" s="6" t="s">
        <v>12</v>
      </c>
      <c r="G111" s="18" t="s">
        <v>488</v>
      </c>
      <c r="H111" s="18"/>
      <c r="I111" s="18" t="s">
        <v>13</v>
      </c>
      <c r="J111" s="2" t="s">
        <v>13</v>
      </c>
      <c r="K111" s="2" t="s">
        <v>13</v>
      </c>
    </row>
    <row r="112" spans="1:11" x14ac:dyDescent="0.35">
      <c r="A112" s="11" t="s">
        <v>221</v>
      </c>
      <c r="B112" s="9" t="s">
        <v>238</v>
      </c>
      <c r="C112" s="13" t="s">
        <v>239</v>
      </c>
      <c r="D112" s="8" t="s">
        <v>11</v>
      </c>
      <c r="E112" s="6" t="s">
        <v>12</v>
      </c>
      <c r="F112" s="6" t="s">
        <v>12</v>
      </c>
      <c r="G112" s="18" t="s">
        <v>488</v>
      </c>
      <c r="H112" s="18"/>
      <c r="I112" s="18" t="s">
        <v>13</v>
      </c>
      <c r="J112" s="2" t="s">
        <v>13</v>
      </c>
      <c r="K112" s="2" t="s">
        <v>13</v>
      </c>
    </row>
    <row r="113" spans="1:11" x14ac:dyDescent="0.35">
      <c r="A113" s="11" t="s">
        <v>221</v>
      </c>
      <c r="B113" s="9" t="s">
        <v>240</v>
      </c>
      <c r="C113" s="13" t="s">
        <v>241</v>
      </c>
      <c r="D113" s="8" t="s">
        <v>11</v>
      </c>
      <c r="E113" s="6" t="s">
        <v>12</v>
      </c>
      <c r="F113" s="6" t="s">
        <v>12</v>
      </c>
      <c r="G113" s="18" t="s">
        <v>488</v>
      </c>
      <c r="H113" s="18"/>
      <c r="I113" s="18" t="s">
        <v>13</v>
      </c>
      <c r="J113" s="2" t="s">
        <v>13</v>
      </c>
      <c r="K113" s="2" t="s">
        <v>13</v>
      </c>
    </row>
    <row r="114" spans="1:11" ht="26" x14ac:dyDescent="0.35">
      <c r="A114" s="11" t="s">
        <v>221</v>
      </c>
      <c r="B114" s="9" t="s">
        <v>242</v>
      </c>
      <c r="C114" s="13" t="s">
        <v>243</v>
      </c>
      <c r="D114" s="8" t="s">
        <v>11</v>
      </c>
      <c r="E114" s="6" t="s">
        <v>12</v>
      </c>
      <c r="F114" s="6" t="s">
        <v>12</v>
      </c>
      <c r="G114" s="18" t="s">
        <v>488</v>
      </c>
      <c r="H114" s="18"/>
      <c r="I114" s="18" t="s">
        <v>13</v>
      </c>
      <c r="J114" s="2" t="s">
        <v>13</v>
      </c>
      <c r="K114" s="2" t="s">
        <v>13</v>
      </c>
    </row>
    <row r="115" spans="1:11" ht="26" x14ac:dyDescent="0.35">
      <c r="A115" s="11" t="s">
        <v>221</v>
      </c>
      <c r="B115" s="9" t="s">
        <v>244</v>
      </c>
      <c r="C115" s="13" t="s">
        <v>245</v>
      </c>
      <c r="D115" s="8" t="s">
        <v>11</v>
      </c>
      <c r="E115" s="6" t="s">
        <v>12</v>
      </c>
      <c r="F115" s="6" t="s">
        <v>12</v>
      </c>
      <c r="G115" s="18" t="s">
        <v>488</v>
      </c>
      <c r="H115" s="18"/>
      <c r="I115" s="18" t="s">
        <v>13</v>
      </c>
      <c r="J115" s="2" t="s">
        <v>13</v>
      </c>
      <c r="K115" s="2" t="s">
        <v>13</v>
      </c>
    </row>
    <row r="116" spans="1:11" x14ac:dyDescent="0.35">
      <c r="A116" s="11" t="s">
        <v>221</v>
      </c>
      <c r="B116" s="9" t="s">
        <v>246</v>
      </c>
      <c r="C116" s="13" t="s">
        <v>247</v>
      </c>
      <c r="D116" s="8" t="s">
        <v>11</v>
      </c>
      <c r="E116" s="6" t="s">
        <v>12</v>
      </c>
      <c r="F116" s="6" t="s">
        <v>12</v>
      </c>
      <c r="G116" s="18" t="s">
        <v>488</v>
      </c>
      <c r="H116" s="18"/>
      <c r="I116" s="18" t="s">
        <v>13</v>
      </c>
      <c r="J116" s="2" t="s">
        <v>13</v>
      </c>
      <c r="K116" s="2" t="s">
        <v>13</v>
      </c>
    </row>
    <row r="117" spans="1:11" x14ac:dyDescent="0.35">
      <c r="A117" s="11" t="s">
        <v>221</v>
      </c>
      <c r="B117" s="9" t="s">
        <v>248</v>
      </c>
      <c r="C117" s="13" t="s">
        <v>249</v>
      </c>
      <c r="D117" s="8" t="s">
        <v>11</v>
      </c>
      <c r="E117" s="6" t="s">
        <v>12</v>
      </c>
      <c r="F117" s="6" t="s">
        <v>12</v>
      </c>
      <c r="G117" s="18" t="s">
        <v>488</v>
      </c>
      <c r="H117" s="18"/>
      <c r="I117" s="18" t="s">
        <v>13</v>
      </c>
      <c r="J117" s="2" t="s">
        <v>13</v>
      </c>
      <c r="K117" s="2" t="s">
        <v>13</v>
      </c>
    </row>
    <row r="118" spans="1:11" x14ac:dyDescent="0.35">
      <c r="A118" s="11" t="s">
        <v>221</v>
      </c>
      <c r="B118" s="9" t="s">
        <v>250</v>
      </c>
      <c r="C118" s="13" t="s">
        <v>251</v>
      </c>
      <c r="D118" s="8" t="s">
        <v>11</v>
      </c>
      <c r="E118" s="6" t="s">
        <v>12</v>
      </c>
      <c r="F118" s="6" t="s">
        <v>12</v>
      </c>
      <c r="G118" s="18" t="s">
        <v>488</v>
      </c>
      <c r="H118" s="18"/>
      <c r="I118" s="18" t="s">
        <v>13</v>
      </c>
      <c r="J118" s="2" t="s">
        <v>13</v>
      </c>
      <c r="K118" s="2" t="s">
        <v>13</v>
      </c>
    </row>
    <row r="119" spans="1:11" ht="26" x14ac:dyDescent="0.35">
      <c r="A119" s="11" t="s">
        <v>221</v>
      </c>
      <c r="B119" s="9" t="s">
        <v>252</v>
      </c>
      <c r="C119" s="13" t="s">
        <v>253</v>
      </c>
      <c r="D119" s="8" t="s">
        <v>11</v>
      </c>
      <c r="E119" s="6" t="s">
        <v>12</v>
      </c>
      <c r="F119" s="6" t="s">
        <v>12</v>
      </c>
      <c r="G119" s="18" t="s">
        <v>488</v>
      </c>
      <c r="H119" s="18"/>
      <c r="I119" s="18" t="s">
        <v>13</v>
      </c>
      <c r="J119" s="2" t="s">
        <v>13</v>
      </c>
      <c r="K119" s="2" t="s">
        <v>13</v>
      </c>
    </row>
    <row r="120" spans="1:11" ht="26" x14ac:dyDescent="0.35">
      <c r="A120" s="11" t="s">
        <v>221</v>
      </c>
      <c r="B120" s="9" t="s">
        <v>254</v>
      </c>
      <c r="C120" s="13" t="s">
        <v>255</v>
      </c>
      <c r="D120" s="8" t="s">
        <v>11</v>
      </c>
      <c r="E120" s="6" t="s">
        <v>12</v>
      </c>
      <c r="F120" s="6" t="s">
        <v>12</v>
      </c>
      <c r="G120" s="18" t="s">
        <v>488</v>
      </c>
      <c r="H120" s="18"/>
      <c r="I120" s="18" t="s">
        <v>13</v>
      </c>
      <c r="J120" s="2" t="s">
        <v>13</v>
      </c>
      <c r="K120" s="2" t="s">
        <v>13</v>
      </c>
    </row>
    <row r="121" spans="1:11" ht="26" x14ac:dyDescent="0.35">
      <c r="A121" s="11" t="s">
        <v>221</v>
      </c>
      <c r="B121" s="9" t="s">
        <v>256</v>
      </c>
      <c r="C121" s="13" t="s">
        <v>257</v>
      </c>
      <c r="D121" s="8" t="s">
        <v>11</v>
      </c>
      <c r="E121" s="6" t="s">
        <v>12</v>
      </c>
      <c r="F121" s="6" t="s">
        <v>12</v>
      </c>
      <c r="G121" s="18" t="s">
        <v>488</v>
      </c>
      <c r="H121" s="18"/>
      <c r="I121" s="18" t="s">
        <v>13</v>
      </c>
      <c r="J121" s="2" t="s">
        <v>13</v>
      </c>
      <c r="K121" s="2" t="s">
        <v>13</v>
      </c>
    </row>
    <row r="122" spans="1:11" x14ac:dyDescent="0.35">
      <c r="A122" s="11" t="s">
        <v>221</v>
      </c>
      <c r="B122" s="9" t="s">
        <v>258</v>
      </c>
      <c r="C122" s="13" t="s">
        <v>259</v>
      </c>
      <c r="D122" s="8" t="s">
        <v>11</v>
      </c>
      <c r="E122" s="6" t="s">
        <v>12</v>
      </c>
      <c r="F122" s="6" t="s">
        <v>12</v>
      </c>
      <c r="G122" s="18" t="s">
        <v>488</v>
      </c>
      <c r="H122" s="18"/>
      <c r="I122" s="18" t="s">
        <v>13</v>
      </c>
      <c r="J122" s="2" t="s">
        <v>13</v>
      </c>
      <c r="K122" s="2" t="s">
        <v>13</v>
      </c>
    </row>
    <row r="123" spans="1:11" x14ac:dyDescent="0.35">
      <c r="A123" s="11" t="s">
        <v>221</v>
      </c>
      <c r="B123" s="9" t="s">
        <v>260</v>
      </c>
      <c r="C123" s="13" t="s">
        <v>261</v>
      </c>
      <c r="D123" s="8" t="s">
        <v>11</v>
      </c>
      <c r="E123" s="6" t="s">
        <v>12</v>
      </c>
      <c r="F123" s="6" t="s">
        <v>12</v>
      </c>
      <c r="G123" s="18" t="s">
        <v>488</v>
      </c>
      <c r="H123" s="18"/>
      <c r="I123" s="18" t="s">
        <v>13</v>
      </c>
      <c r="J123" s="2" t="s">
        <v>13</v>
      </c>
      <c r="K123" s="2" t="s">
        <v>13</v>
      </c>
    </row>
    <row r="124" spans="1:11" x14ac:dyDescent="0.35">
      <c r="A124" s="11" t="s">
        <v>221</v>
      </c>
      <c r="B124" s="9" t="s">
        <v>262</v>
      </c>
      <c r="C124" s="13" t="s">
        <v>263</v>
      </c>
      <c r="D124" s="8" t="s">
        <v>11</v>
      </c>
      <c r="E124" s="6" t="s">
        <v>12</v>
      </c>
      <c r="F124" s="6" t="s">
        <v>12</v>
      </c>
      <c r="G124" s="18" t="s">
        <v>488</v>
      </c>
      <c r="H124" s="18"/>
      <c r="I124" s="18" t="s">
        <v>13</v>
      </c>
      <c r="J124" s="2" t="s">
        <v>13</v>
      </c>
      <c r="K124" s="2" t="s">
        <v>13</v>
      </c>
    </row>
    <row r="125" spans="1:11" s="3" customFormat="1" ht="26" x14ac:dyDescent="0.3">
      <c r="A125" s="6" t="s">
        <v>264</v>
      </c>
      <c r="B125" s="7" t="s">
        <v>265</v>
      </c>
      <c r="C125" s="12" t="s">
        <v>266</v>
      </c>
      <c r="D125" s="8" t="s">
        <v>62</v>
      </c>
      <c r="E125" s="6" t="s">
        <v>12</v>
      </c>
      <c r="F125" s="6" t="s">
        <v>12</v>
      </c>
      <c r="G125" s="18" t="s">
        <v>488</v>
      </c>
      <c r="H125" s="18"/>
      <c r="I125" s="18" t="s">
        <v>13</v>
      </c>
      <c r="J125" s="5" t="s">
        <v>13</v>
      </c>
      <c r="K125" s="15" t="s">
        <v>13</v>
      </c>
    </row>
    <row r="126" spans="1:11" s="3" customFormat="1" ht="26" x14ac:dyDescent="0.3">
      <c r="A126" s="6" t="s">
        <v>264</v>
      </c>
      <c r="B126" s="7" t="s">
        <v>267</v>
      </c>
      <c r="C126" s="12" t="s">
        <v>268</v>
      </c>
      <c r="D126" s="8" t="s">
        <v>62</v>
      </c>
      <c r="E126" s="6" t="s">
        <v>12</v>
      </c>
      <c r="F126" s="6" t="s">
        <v>12</v>
      </c>
      <c r="G126" s="18" t="s">
        <v>488</v>
      </c>
      <c r="H126" s="18"/>
      <c r="I126" s="18" t="s">
        <v>13</v>
      </c>
      <c r="J126" s="5" t="s">
        <v>13</v>
      </c>
      <c r="K126" s="15" t="s">
        <v>13</v>
      </c>
    </row>
    <row r="127" spans="1:11" s="3" customFormat="1" ht="26" x14ac:dyDescent="0.3">
      <c r="A127" s="6" t="s">
        <v>264</v>
      </c>
      <c r="B127" s="7" t="s">
        <v>269</v>
      </c>
      <c r="C127" s="12" t="s">
        <v>270</v>
      </c>
      <c r="D127" s="8" t="s">
        <v>62</v>
      </c>
      <c r="E127" s="6" t="s">
        <v>12</v>
      </c>
      <c r="F127" s="6" t="s">
        <v>12</v>
      </c>
      <c r="G127" s="18" t="s">
        <v>488</v>
      </c>
      <c r="H127" s="18"/>
      <c r="I127" s="18" t="s">
        <v>13</v>
      </c>
      <c r="J127" s="5" t="s">
        <v>13</v>
      </c>
      <c r="K127" s="15" t="s">
        <v>13</v>
      </c>
    </row>
    <row r="128" spans="1:11" s="3" customFormat="1" ht="26" x14ac:dyDescent="0.3">
      <c r="A128" s="6" t="s">
        <v>264</v>
      </c>
      <c r="B128" s="7" t="s">
        <v>271</v>
      </c>
      <c r="C128" s="12" t="s">
        <v>272</v>
      </c>
      <c r="D128" s="8" t="s">
        <v>62</v>
      </c>
      <c r="E128" s="6" t="s">
        <v>12</v>
      </c>
      <c r="F128" s="6" t="s">
        <v>12</v>
      </c>
      <c r="G128" s="18" t="s">
        <v>488</v>
      </c>
      <c r="H128" s="18"/>
      <c r="I128" s="18" t="s">
        <v>13</v>
      </c>
      <c r="J128" s="5" t="s">
        <v>13</v>
      </c>
      <c r="K128" s="15" t="s">
        <v>13</v>
      </c>
    </row>
    <row r="129" spans="1:11" s="3" customFormat="1" ht="26" x14ac:dyDescent="0.3">
      <c r="A129" s="6" t="s">
        <v>264</v>
      </c>
      <c r="B129" s="7" t="s">
        <v>273</v>
      </c>
      <c r="C129" s="12" t="s">
        <v>274</v>
      </c>
      <c r="D129" s="8" t="s">
        <v>62</v>
      </c>
      <c r="E129" s="6" t="s">
        <v>12</v>
      </c>
      <c r="F129" s="6" t="s">
        <v>12</v>
      </c>
      <c r="G129" s="18" t="s">
        <v>488</v>
      </c>
      <c r="H129" s="18"/>
      <c r="I129" s="20">
        <v>213</v>
      </c>
      <c r="J129" s="15">
        <f t="shared" ref="J129:J137" si="8">K129</f>
        <v>0.58356163999999999</v>
      </c>
      <c r="K129" s="15">
        <f t="shared" ref="K129:K137" si="9">ROUND(I129/365,8)</f>
        <v>0.58356163999999999</v>
      </c>
    </row>
    <row r="130" spans="1:11" s="3" customFormat="1" ht="26" x14ac:dyDescent="0.3">
      <c r="A130" s="6" t="s">
        <v>264</v>
      </c>
      <c r="B130" s="7" t="s">
        <v>275</v>
      </c>
      <c r="C130" s="12" t="s">
        <v>276</v>
      </c>
      <c r="D130" s="8" t="s">
        <v>62</v>
      </c>
      <c r="E130" s="6" t="s">
        <v>12</v>
      </c>
      <c r="F130" s="6" t="s">
        <v>12</v>
      </c>
      <c r="G130" s="18" t="s">
        <v>488</v>
      </c>
      <c r="H130" s="18"/>
      <c r="I130" s="20">
        <v>252</v>
      </c>
      <c r="J130" s="15">
        <f t="shared" si="8"/>
        <v>0.69041096000000002</v>
      </c>
      <c r="K130" s="15">
        <f t="shared" si="9"/>
        <v>0.69041096000000002</v>
      </c>
    </row>
    <row r="131" spans="1:11" s="3" customFormat="1" ht="26" x14ac:dyDescent="0.3">
      <c r="A131" s="6" t="s">
        <v>264</v>
      </c>
      <c r="B131" s="7" t="s">
        <v>277</v>
      </c>
      <c r="C131" s="12" t="s">
        <v>278</v>
      </c>
      <c r="D131" s="8" t="s">
        <v>62</v>
      </c>
      <c r="E131" s="6" t="s">
        <v>12</v>
      </c>
      <c r="F131" s="6" t="s">
        <v>12</v>
      </c>
      <c r="G131" s="18" t="s">
        <v>488</v>
      </c>
      <c r="H131" s="18"/>
      <c r="I131" s="20">
        <v>213</v>
      </c>
      <c r="J131" s="15">
        <f t="shared" si="8"/>
        <v>0.58356163999999999</v>
      </c>
      <c r="K131" s="15">
        <f t="shared" si="9"/>
        <v>0.58356163999999999</v>
      </c>
    </row>
    <row r="132" spans="1:11" s="3" customFormat="1" ht="26" x14ac:dyDescent="0.3">
      <c r="A132" s="6" t="s">
        <v>264</v>
      </c>
      <c r="B132" s="7" t="s">
        <v>279</v>
      </c>
      <c r="C132" s="12" t="s">
        <v>280</v>
      </c>
      <c r="D132" s="8" t="s">
        <v>62</v>
      </c>
      <c r="E132" s="6" t="s">
        <v>12</v>
      </c>
      <c r="F132" s="6" t="s">
        <v>12</v>
      </c>
      <c r="G132" s="18" t="s">
        <v>488</v>
      </c>
      <c r="H132" s="18"/>
      <c r="I132" s="20">
        <v>24</v>
      </c>
      <c r="J132" s="15">
        <f t="shared" si="8"/>
        <v>6.5753420000000007E-2</v>
      </c>
      <c r="K132" s="15">
        <f t="shared" si="9"/>
        <v>6.5753420000000007E-2</v>
      </c>
    </row>
    <row r="133" spans="1:11" s="3" customFormat="1" ht="26" x14ac:dyDescent="0.3">
      <c r="A133" s="6" t="s">
        <v>264</v>
      </c>
      <c r="B133" s="7" t="s">
        <v>281</v>
      </c>
      <c r="C133" s="12" t="s">
        <v>282</v>
      </c>
      <c r="D133" s="8" t="s">
        <v>62</v>
      </c>
      <c r="E133" s="6" t="s">
        <v>12</v>
      </c>
      <c r="F133" s="6" t="s">
        <v>12</v>
      </c>
      <c r="G133" s="18" t="s">
        <v>488</v>
      </c>
      <c r="H133" s="18"/>
      <c r="I133" s="22">
        <v>12.8</v>
      </c>
      <c r="J133" s="15">
        <f t="shared" si="8"/>
        <v>3.5068490000000001E-2</v>
      </c>
      <c r="K133" s="15">
        <f t="shared" si="9"/>
        <v>3.5068490000000001E-2</v>
      </c>
    </row>
    <row r="134" spans="1:11" s="3" customFormat="1" ht="26" x14ac:dyDescent="0.3">
      <c r="A134" s="6" t="s">
        <v>264</v>
      </c>
      <c r="B134" s="7" t="s">
        <v>283</v>
      </c>
      <c r="C134" s="12" t="s">
        <v>284</v>
      </c>
      <c r="D134" s="8" t="s">
        <v>62</v>
      </c>
      <c r="E134" s="6" t="s">
        <v>12</v>
      </c>
      <c r="F134" s="6" t="s">
        <v>12</v>
      </c>
      <c r="G134" s="18" t="s">
        <v>488</v>
      </c>
      <c r="H134" s="18"/>
      <c r="I134" s="20">
        <v>7.84</v>
      </c>
      <c r="J134" s="15">
        <f t="shared" si="8"/>
        <v>2.1479450000000001E-2</v>
      </c>
      <c r="K134" s="15">
        <f t="shared" si="9"/>
        <v>2.1479450000000001E-2</v>
      </c>
    </row>
    <row r="135" spans="1:11" s="3" customFormat="1" ht="26" x14ac:dyDescent="0.3">
      <c r="A135" s="6" t="s">
        <v>264</v>
      </c>
      <c r="B135" s="7" t="s">
        <v>285</v>
      </c>
      <c r="C135" s="12" t="s">
        <v>286</v>
      </c>
      <c r="D135" s="8" t="s">
        <v>62</v>
      </c>
      <c r="E135" s="6" t="s">
        <v>12</v>
      </c>
      <c r="F135" s="6" t="s">
        <v>12</v>
      </c>
      <c r="G135" s="18" t="s">
        <v>488</v>
      </c>
      <c r="H135" s="18"/>
      <c r="I135" s="20">
        <v>7.84</v>
      </c>
      <c r="J135" s="15">
        <f t="shared" si="8"/>
        <v>2.1479450000000001E-2</v>
      </c>
      <c r="K135" s="15">
        <f t="shared" si="9"/>
        <v>2.1479450000000001E-2</v>
      </c>
    </row>
    <row r="136" spans="1:11" s="3" customFormat="1" ht="26" x14ac:dyDescent="0.3">
      <c r="A136" s="6" t="s">
        <v>264</v>
      </c>
      <c r="B136" s="7" t="s">
        <v>287</v>
      </c>
      <c r="C136" s="12" t="s">
        <v>288</v>
      </c>
      <c r="D136" s="8" t="s">
        <v>62</v>
      </c>
      <c r="E136" s="6" t="s">
        <v>12</v>
      </c>
      <c r="F136" s="6" t="s">
        <v>12</v>
      </c>
      <c r="G136" s="18" t="s">
        <v>488</v>
      </c>
      <c r="H136" s="18"/>
      <c r="I136" s="20">
        <v>7.84</v>
      </c>
      <c r="J136" s="15">
        <f t="shared" si="8"/>
        <v>2.1479450000000001E-2</v>
      </c>
      <c r="K136" s="15">
        <f t="shared" si="9"/>
        <v>2.1479450000000001E-2</v>
      </c>
    </row>
    <row r="137" spans="1:11" s="3" customFormat="1" ht="26" x14ac:dyDescent="0.3">
      <c r="A137" s="6" t="s">
        <v>264</v>
      </c>
      <c r="B137" s="7" t="s">
        <v>289</v>
      </c>
      <c r="C137" s="12" t="s">
        <v>290</v>
      </c>
      <c r="D137" s="8" t="s">
        <v>62</v>
      </c>
      <c r="E137" s="6" t="s">
        <v>12</v>
      </c>
      <c r="F137" s="6" t="s">
        <v>12</v>
      </c>
      <c r="G137" s="18" t="s">
        <v>488</v>
      </c>
      <c r="H137" s="18"/>
      <c r="I137" s="22">
        <v>7.84</v>
      </c>
      <c r="J137" s="15">
        <f t="shared" si="8"/>
        <v>2.1479450000000001E-2</v>
      </c>
      <c r="K137" s="15">
        <f t="shared" si="9"/>
        <v>2.1479450000000001E-2</v>
      </c>
    </row>
    <row r="138" spans="1:11" s="3" customFormat="1" ht="26" x14ac:dyDescent="0.3">
      <c r="A138" s="6" t="s">
        <v>264</v>
      </c>
      <c r="B138" s="7" t="s">
        <v>291</v>
      </c>
      <c r="C138" s="12" t="s">
        <v>292</v>
      </c>
      <c r="D138" s="8" t="s">
        <v>62</v>
      </c>
      <c r="E138" s="6" t="s">
        <v>12</v>
      </c>
      <c r="F138" s="6" t="s">
        <v>12</v>
      </c>
      <c r="G138" s="18" t="s">
        <v>488</v>
      </c>
      <c r="H138" s="18"/>
      <c r="I138" s="18" t="s">
        <v>13</v>
      </c>
      <c r="J138" s="5" t="s">
        <v>13</v>
      </c>
      <c r="K138" s="15" t="s">
        <v>13</v>
      </c>
    </row>
    <row r="139" spans="1:11" s="3" customFormat="1" ht="26" x14ac:dyDescent="0.3">
      <c r="A139" s="6" t="s">
        <v>264</v>
      </c>
      <c r="B139" s="7" t="s">
        <v>293</v>
      </c>
      <c r="C139" s="12" t="s">
        <v>294</v>
      </c>
      <c r="D139" s="8" t="s">
        <v>62</v>
      </c>
      <c r="E139" s="6" t="s">
        <v>12</v>
      </c>
      <c r="F139" s="6" t="s">
        <v>12</v>
      </c>
      <c r="G139" s="18" t="s">
        <v>488</v>
      </c>
      <c r="H139" s="18"/>
      <c r="I139" s="18" t="s">
        <v>13</v>
      </c>
      <c r="J139" s="5" t="s">
        <v>13</v>
      </c>
      <c r="K139" s="15" t="s">
        <v>13</v>
      </c>
    </row>
    <row r="140" spans="1:11" s="3" customFormat="1" ht="26" x14ac:dyDescent="0.3">
      <c r="A140" s="6" t="s">
        <v>264</v>
      </c>
      <c r="B140" s="7" t="s">
        <v>295</v>
      </c>
      <c r="C140" s="12" t="s">
        <v>296</v>
      </c>
      <c r="D140" s="8" t="s">
        <v>62</v>
      </c>
      <c r="E140" s="6" t="s">
        <v>12</v>
      </c>
      <c r="F140" s="6" t="s">
        <v>12</v>
      </c>
      <c r="G140" s="18" t="s">
        <v>488</v>
      </c>
      <c r="H140" s="18"/>
      <c r="I140" s="28">
        <v>60</v>
      </c>
      <c r="J140" s="15">
        <f t="shared" ref="J140" si="10">K140</f>
        <v>0.16438356000000001</v>
      </c>
      <c r="K140" s="15">
        <f>ROUND(I140/365,8)</f>
        <v>0.16438356000000001</v>
      </c>
    </row>
    <row r="141" spans="1:11" s="3" customFormat="1" ht="26" x14ac:dyDescent="0.3">
      <c r="A141" s="6" t="s">
        <v>264</v>
      </c>
      <c r="B141" s="7" t="s">
        <v>297</v>
      </c>
      <c r="C141" s="12" t="s">
        <v>298</v>
      </c>
      <c r="D141" s="8" t="s">
        <v>62</v>
      </c>
      <c r="E141" s="6" t="s">
        <v>12</v>
      </c>
      <c r="F141" s="6" t="s">
        <v>12</v>
      </c>
      <c r="G141" s="18" t="s">
        <v>488</v>
      </c>
      <c r="H141" s="18"/>
      <c r="I141" s="20">
        <v>7.84</v>
      </c>
      <c r="J141" s="15">
        <f>K141</f>
        <v>2.1479450000000001E-2</v>
      </c>
      <c r="K141" s="15">
        <f>ROUND(I141/365,8)</f>
        <v>2.1479450000000001E-2</v>
      </c>
    </row>
    <row r="142" spans="1:11" s="3" customFormat="1" ht="26" x14ac:dyDescent="0.3">
      <c r="A142" s="6" t="s">
        <v>264</v>
      </c>
      <c r="B142" s="7" t="s">
        <v>299</v>
      </c>
      <c r="C142" s="12" t="s">
        <v>300</v>
      </c>
      <c r="D142" s="8" t="s">
        <v>62</v>
      </c>
      <c r="E142" s="6" t="s">
        <v>12</v>
      </c>
      <c r="F142" s="6" t="s">
        <v>12</v>
      </c>
      <c r="G142" s="18" t="s">
        <v>488</v>
      </c>
      <c r="H142" s="18"/>
      <c r="I142" s="22" t="s">
        <v>13</v>
      </c>
      <c r="J142" s="15" t="s">
        <v>13</v>
      </c>
      <c r="K142" s="15" t="s">
        <v>13</v>
      </c>
    </row>
    <row r="143" spans="1:11" s="3" customFormat="1" ht="26" x14ac:dyDescent="0.3">
      <c r="A143" s="6" t="s">
        <v>264</v>
      </c>
      <c r="B143" s="7" t="s">
        <v>301</v>
      </c>
      <c r="C143" s="12" t="s">
        <v>302</v>
      </c>
      <c r="D143" s="8" t="s">
        <v>62</v>
      </c>
      <c r="E143" s="6" t="s">
        <v>12</v>
      </c>
      <c r="F143" s="6" t="s">
        <v>12</v>
      </c>
      <c r="G143" s="18" t="s">
        <v>488</v>
      </c>
      <c r="H143" s="18"/>
      <c r="I143" s="22" t="s">
        <v>13</v>
      </c>
      <c r="J143" s="15" t="s">
        <v>13</v>
      </c>
      <c r="K143" s="15" t="s">
        <v>13</v>
      </c>
    </row>
    <row r="144" spans="1:11" s="3" customFormat="1" ht="26" x14ac:dyDescent="0.3">
      <c r="A144" s="6" t="s">
        <v>264</v>
      </c>
      <c r="B144" s="7" t="s">
        <v>303</v>
      </c>
      <c r="C144" s="12" t="s">
        <v>304</v>
      </c>
      <c r="D144" s="8" t="s">
        <v>62</v>
      </c>
      <c r="E144" s="6" t="s">
        <v>12</v>
      </c>
      <c r="F144" s="6" t="s">
        <v>12</v>
      </c>
      <c r="G144" s="18" t="s">
        <v>488</v>
      </c>
      <c r="H144" s="18"/>
      <c r="I144" s="22" t="s">
        <v>13</v>
      </c>
      <c r="J144" s="15" t="s">
        <v>13</v>
      </c>
      <c r="K144" s="15" t="s">
        <v>13</v>
      </c>
    </row>
    <row r="145" spans="1:11" s="3" customFormat="1" ht="26" x14ac:dyDescent="0.3">
      <c r="A145" s="6" t="s">
        <v>264</v>
      </c>
      <c r="B145" s="7" t="s">
        <v>305</v>
      </c>
      <c r="C145" s="12" t="s">
        <v>306</v>
      </c>
      <c r="D145" s="8" t="s">
        <v>62</v>
      </c>
      <c r="E145" s="6" t="s">
        <v>12</v>
      </c>
      <c r="F145" s="6" t="s">
        <v>12</v>
      </c>
      <c r="G145" s="18" t="s">
        <v>488</v>
      </c>
      <c r="H145" s="18"/>
      <c r="I145" s="22" t="s">
        <v>13</v>
      </c>
      <c r="J145" s="15" t="s">
        <v>13</v>
      </c>
      <c r="K145" s="15" t="s">
        <v>13</v>
      </c>
    </row>
    <row r="146" spans="1:11" s="3" customFormat="1" ht="26" x14ac:dyDescent="0.3">
      <c r="A146" s="6" t="s">
        <v>264</v>
      </c>
      <c r="B146" s="7" t="s">
        <v>307</v>
      </c>
      <c r="C146" s="12" t="s">
        <v>308</v>
      </c>
      <c r="D146" s="8" t="s">
        <v>62</v>
      </c>
      <c r="E146" s="6" t="s">
        <v>12</v>
      </c>
      <c r="F146" s="6" t="s">
        <v>12</v>
      </c>
      <c r="G146" s="18" t="s">
        <v>488</v>
      </c>
      <c r="H146" s="18"/>
      <c r="I146" s="22" t="s">
        <v>13</v>
      </c>
      <c r="J146" s="15" t="s">
        <v>13</v>
      </c>
      <c r="K146" s="15" t="s">
        <v>13</v>
      </c>
    </row>
    <row r="147" spans="1:11" s="3" customFormat="1" ht="26" x14ac:dyDescent="0.3">
      <c r="A147" s="6" t="s">
        <v>264</v>
      </c>
      <c r="B147" s="7" t="s">
        <v>309</v>
      </c>
      <c r="C147" s="12" t="s">
        <v>310</v>
      </c>
      <c r="D147" s="8" t="s">
        <v>62</v>
      </c>
      <c r="E147" s="6" t="s">
        <v>12</v>
      </c>
      <c r="F147" s="6" t="s">
        <v>12</v>
      </c>
      <c r="G147" s="18" t="s">
        <v>488</v>
      </c>
      <c r="H147" s="18"/>
      <c r="I147" s="22" t="s">
        <v>13</v>
      </c>
      <c r="J147" s="15" t="s">
        <v>13</v>
      </c>
      <c r="K147" s="15" t="s">
        <v>13</v>
      </c>
    </row>
    <row r="148" spans="1:11" s="3" customFormat="1" ht="26" x14ac:dyDescent="0.3">
      <c r="A148" s="6" t="s">
        <v>264</v>
      </c>
      <c r="B148" s="7" t="s">
        <v>311</v>
      </c>
      <c r="C148" s="12" t="s">
        <v>312</v>
      </c>
      <c r="D148" s="8" t="s">
        <v>62</v>
      </c>
      <c r="E148" s="6" t="s">
        <v>12</v>
      </c>
      <c r="F148" s="6" t="s">
        <v>12</v>
      </c>
      <c r="G148" s="18" t="s">
        <v>488</v>
      </c>
      <c r="H148" s="18"/>
      <c r="I148" s="22" t="s">
        <v>13</v>
      </c>
      <c r="J148" s="15" t="s">
        <v>13</v>
      </c>
      <c r="K148" s="15" t="s">
        <v>13</v>
      </c>
    </row>
    <row r="149" spans="1:11" s="3" customFormat="1" ht="26" x14ac:dyDescent="0.3">
      <c r="A149" s="6" t="s">
        <v>264</v>
      </c>
      <c r="B149" s="7" t="s">
        <v>313</v>
      </c>
      <c r="C149" s="12" t="s">
        <v>314</v>
      </c>
      <c r="D149" s="8" t="s">
        <v>62</v>
      </c>
      <c r="E149" s="6" t="s">
        <v>12</v>
      </c>
      <c r="F149" s="6" t="s">
        <v>12</v>
      </c>
      <c r="G149" s="18" t="s">
        <v>488</v>
      </c>
      <c r="H149" s="18"/>
      <c r="I149" s="22" t="s">
        <v>13</v>
      </c>
      <c r="J149" s="15" t="s">
        <v>13</v>
      </c>
      <c r="K149" s="15" t="s">
        <v>13</v>
      </c>
    </row>
    <row r="150" spans="1:11" s="3" customFormat="1" ht="26" x14ac:dyDescent="0.3">
      <c r="A150" s="6" t="s">
        <v>264</v>
      </c>
      <c r="B150" s="7" t="s">
        <v>315</v>
      </c>
      <c r="C150" s="12" t="s">
        <v>316</v>
      </c>
      <c r="D150" s="8" t="s">
        <v>62</v>
      </c>
      <c r="E150" s="6" t="s">
        <v>12</v>
      </c>
      <c r="F150" s="6" t="s">
        <v>12</v>
      </c>
      <c r="G150" s="18" t="s">
        <v>488</v>
      </c>
      <c r="H150" s="18"/>
      <c r="I150" s="22" t="s">
        <v>13</v>
      </c>
      <c r="J150" s="15" t="s">
        <v>13</v>
      </c>
      <c r="K150" s="15" t="s">
        <v>13</v>
      </c>
    </row>
    <row r="151" spans="1:11" s="3" customFormat="1" ht="26" x14ac:dyDescent="0.3">
      <c r="A151" s="6" t="s">
        <v>264</v>
      </c>
      <c r="B151" s="7" t="s">
        <v>317</v>
      </c>
      <c r="C151" s="12" t="s">
        <v>318</v>
      </c>
      <c r="D151" s="8" t="s">
        <v>62</v>
      </c>
      <c r="E151" s="6" t="s">
        <v>12</v>
      </c>
      <c r="F151" s="6" t="s">
        <v>12</v>
      </c>
      <c r="G151" s="18" t="s">
        <v>488</v>
      </c>
      <c r="H151" s="18"/>
      <c r="I151" s="22" t="s">
        <v>13</v>
      </c>
      <c r="J151" s="15" t="s">
        <v>13</v>
      </c>
      <c r="K151" s="15" t="s">
        <v>13</v>
      </c>
    </row>
    <row r="152" spans="1:11" s="3" customFormat="1" ht="26" x14ac:dyDescent="0.3">
      <c r="A152" s="6" t="s">
        <v>264</v>
      </c>
      <c r="B152" s="7" t="s">
        <v>319</v>
      </c>
      <c r="C152" s="12" t="s">
        <v>320</v>
      </c>
      <c r="D152" s="8" t="s">
        <v>62</v>
      </c>
      <c r="E152" s="6" t="s">
        <v>12</v>
      </c>
      <c r="F152" s="6" t="s">
        <v>12</v>
      </c>
      <c r="G152" s="18" t="s">
        <v>488</v>
      </c>
      <c r="H152" s="18"/>
      <c r="I152" s="22" t="s">
        <v>13</v>
      </c>
      <c r="J152" s="15" t="s">
        <v>13</v>
      </c>
      <c r="K152" s="15" t="s">
        <v>13</v>
      </c>
    </row>
    <row r="153" spans="1:11" s="3" customFormat="1" ht="26" x14ac:dyDescent="0.3">
      <c r="A153" s="6" t="s">
        <v>264</v>
      </c>
      <c r="B153" s="7" t="s">
        <v>321</v>
      </c>
      <c r="C153" s="12" t="s">
        <v>322</v>
      </c>
      <c r="D153" s="8" t="s">
        <v>62</v>
      </c>
      <c r="E153" s="6" t="s">
        <v>12</v>
      </c>
      <c r="F153" s="6" t="s">
        <v>12</v>
      </c>
      <c r="G153" s="18" t="s">
        <v>488</v>
      </c>
      <c r="H153" s="18"/>
      <c r="I153" s="22" t="s">
        <v>13</v>
      </c>
      <c r="J153" s="15" t="s">
        <v>13</v>
      </c>
      <c r="K153" s="15" t="s">
        <v>13</v>
      </c>
    </row>
    <row r="154" spans="1:11" s="3" customFormat="1" ht="26" x14ac:dyDescent="0.3">
      <c r="A154" s="6" t="s">
        <v>264</v>
      </c>
      <c r="B154" s="7" t="s">
        <v>323</v>
      </c>
      <c r="C154" s="12" t="s">
        <v>324</v>
      </c>
      <c r="D154" s="8" t="s">
        <v>62</v>
      </c>
      <c r="E154" s="6" t="s">
        <v>12</v>
      </c>
      <c r="F154" s="6" t="s">
        <v>12</v>
      </c>
      <c r="G154" s="18" t="s">
        <v>488</v>
      </c>
      <c r="H154" s="18"/>
      <c r="I154" s="22" t="s">
        <v>13</v>
      </c>
      <c r="J154" s="15" t="s">
        <v>13</v>
      </c>
      <c r="K154" s="15" t="s">
        <v>13</v>
      </c>
    </row>
    <row r="155" spans="1:11" s="3" customFormat="1" ht="26" x14ac:dyDescent="0.3">
      <c r="A155" s="6" t="s">
        <v>264</v>
      </c>
      <c r="B155" s="7" t="s">
        <v>325</v>
      </c>
      <c r="C155" s="12" t="s">
        <v>326</v>
      </c>
      <c r="D155" s="8" t="s">
        <v>62</v>
      </c>
      <c r="E155" s="6" t="s">
        <v>12</v>
      </c>
      <c r="F155" s="6" t="s">
        <v>12</v>
      </c>
      <c r="G155" s="18" t="s">
        <v>488</v>
      </c>
      <c r="H155" s="18"/>
      <c r="I155" s="22" t="s">
        <v>13</v>
      </c>
      <c r="J155" s="15" t="s">
        <v>13</v>
      </c>
      <c r="K155" s="15" t="s">
        <v>13</v>
      </c>
    </row>
    <row r="156" spans="1:11" s="3" customFormat="1" ht="26" x14ac:dyDescent="0.3">
      <c r="A156" s="6" t="s">
        <v>264</v>
      </c>
      <c r="B156" s="7" t="s">
        <v>327</v>
      </c>
      <c r="C156" s="12" t="s">
        <v>328</v>
      </c>
      <c r="D156" s="8" t="s">
        <v>62</v>
      </c>
      <c r="E156" s="6" t="s">
        <v>12</v>
      </c>
      <c r="F156" s="6" t="s">
        <v>12</v>
      </c>
      <c r="G156" s="18" t="s">
        <v>488</v>
      </c>
      <c r="H156" s="18"/>
      <c r="I156" s="22" t="s">
        <v>13</v>
      </c>
      <c r="J156" s="15" t="s">
        <v>13</v>
      </c>
      <c r="K156" s="15" t="s">
        <v>13</v>
      </c>
    </row>
    <row r="157" spans="1:11" s="3" customFormat="1" ht="26" x14ac:dyDescent="0.3">
      <c r="A157" s="6" t="s">
        <v>264</v>
      </c>
      <c r="B157" s="7" t="s">
        <v>329</v>
      </c>
      <c r="C157" s="12" t="s">
        <v>330</v>
      </c>
      <c r="D157" s="8" t="s">
        <v>62</v>
      </c>
      <c r="E157" s="6" t="s">
        <v>12</v>
      </c>
      <c r="F157" s="6" t="s">
        <v>12</v>
      </c>
      <c r="G157" s="18" t="s">
        <v>488</v>
      </c>
      <c r="H157" s="18"/>
      <c r="I157" s="22" t="s">
        <v>13</v>
      </c>
      <c r="J157" s="15" t="s">
        <v>13</v>
      </c>
      <c r="K157" s="15" t="s">
        <v>13</v>
      </c>
    </row>
    <row r="158" spans="1:11" s="3" customFormat="1" ht="26" x14ac:dyDescent="0.3">
      <c r="A158" s="6" t="s">
        <v>264</v>
      </c>
      <c r="B158" s="7" t="s">
        <v>331</v>
      </c>
      <c r="C158" s="12" t="s">
        <v>332</v>
      </c>
      <c r="D158" s="8" t="s">
        <v>62</v>
      </c>
      <c r="E158" s="6" t="s">
        <v>12</v>
      </c>
      <c r="F158" s="6" t="s">
        <v>12</v>
      </c>
      <c r="G158" s="18" t="s">
        <v>488</v>
      </c>
      <c r="H158" s="18"/>
      <c r="I158" s="22" t="s">
        <v>13</v>
      </c>
      <c r="J158" s="15" t="s">
        <v>13</v>
      </c>
      <c r="K158" s="15" t="s">
        <v>13</v>
      </c>
    </row>
    <row r="159" spans="1:11" s="3" customFormat="1" ht="26" x14ac:dyDescent="0.3">
      <c r="A159" s="6" t="s">
        <v>264</v>
      </c>
      <c r="B159" s="7" t="s">
        <v>333</v>
      </c>
      <c r="C159" s="12" t="s">
        <v>334</v>
      </c>
      <c r="D159" s="8" t="s">
        <v>62</v>
      </c>
      <c r="E159" s="6" t="s">
        <v>12</v>
      </c>
      <c r="F159" s="6" t="s">
        <v>12</v>
      </c>
      <c r="G159" s="18" t="s">
        <v>488</v>
      </c>
      <c r="H159" s="18"/>
      <c r="I159" s="22" t="s">
        <v>13</v>
      </c>
      <c r="J159" s="15" t="s">
        <v>13</v>
      </c>
      <c r="K159" s="15" t="s">
        <v>13</v>
      </c>
    </row>
    <row r="160" spans="1:11" s="3" customFormat="1" ht="26" x14ac:dyDescent="0.3">
      <c r="A160" s="6" t="s">
        <v>264</v>
      </c>
      <c r="B160" s="7" t="s">
        <v>335</v>
      </c>
      <c r="C160" s="12" t="s">
        <v>336</v>
      </c>
      <c r="D160" s="8" t="s">
        <v>62</v>
      </c>
      <c r="E160" s="6" t="s">
        <v>12</v>
      </c>
      <c r="F160" s="6" t="s">
        <v>12</v>
      </c>
      <c r="G160" s="18" t="s">
        <v>488</v>
      </c>
      <c r="H160" s="18"/>
      <c r="I160" s="22" t="s">
        <v>13</v>
      </c>
      <c r="J160" s="15" t="s">
        <v>13</v>
      </c>
      <c r="K160" s="15" t="s">
        <v>13</v>
      </c>
    </row>
    <row r="161" spans="1:11" s="3" customFormat="1" ht="26" x14ac:dyDescent="0.3">
      <c r="A161" s="6" t="s">
        <v>264</v>
      </c>
      <c r="B161" s="7" t="s">
        <v>337</v>
      </c>
      <c r="C161" s="12" t="s">
        <v>338</v>
      </c>
      <c r="D161" s="8" t="s">
        <v>62</v>
      </c>
      <c r="E161" s="6" t="s">
        <v>12</v>
      </c>
      <c r="F161" s="6" t="s">
        <v>12</v>
      </c>
      <c r="G161" s="18" t="s">
        <v>488</v>
      </c>
      <c r="H161" s="18"/>
      <c r="I161" s="22" t="s">
        <v>13</v>
      </c>
      <c r="J161" s="15" t="s">
        <v>13</v>
      </c>
      <c r="K161" s="15" t="s">
        <v>13</v>
      </c>
    </row>
    <row r="162" spans="1:11" s="3" customFormat="1" ht="26" x14ac:dyDescent="0.3">
      <c r="A162" s="6" t="s">
        <v>264</v>
      </c>
      <c r="B162" s="7" t="s">
        <v>339</v>
      </c>
      <c r="C162" s="12" t="s">
        <v>340</v>
      </c>
      <c r="D162" s="8" t="s">
        <v>62</v>
      </c>
      <c r="E162" s="6" t="s">
        <v>12</v>
      </c>
      <c r="F162" s="6" t="s">
        <v>12</v>
      </c>
      <c r="G162" s="18" t="s">
        <v>488</v>
      </c>
      <c r="H162" s="18"/>
      <c r="I162" s="22" t="s">
        <v>13</v>
      </c>
      <c r="J162" s="15" t="s">
        <v>13</v>
      </c>
      <c r="K162" s="15" t="s">
        <v>13</v>
      </c>
    </row>
    <row r="163" spans="1:11" s="3" customFormat="1" ht="26" x14ac:dyDescent="0.3">
      <c r="A163" s="6" t="s">
        <v>264</v>
      </c>
      <c r="B163" s="7" t="s">
        <v>341</v>
      </c>
      <c r="C163" s="12" t="s">
        <v>342</v>
      </c>
      <c r="D163" s="8" t="s">
        <v>62</v>
      </c>
      <c r="E163" s="6" t="s">
        <v>12</v>
      </c>
      <c r="F163" s="6" t="s">
        <v>12</v>
      </c>
      <c r="G163" s="18" t="s">
        <v>488</v>
      </c>
      <c r="H163" s="18"/>
      <c r="I163" s="22" t="s">
        <v>13</v>
      </c>
      <c r="J163" s="15" t="s">
        <v>13</v>
      </c>
      <c r="K163" s="15" t="s">
        <v>13</v>
      </c>
    </row>
    <row r="164" spans="1:11" s="3" customFormat="1" ht="26" x14ac:dyDescent="0.3">
      <c r="A164" s="6" t="s">
        <v>264</v>
      </c>
      <c r="B164" s="7" t="s">
        <v>343</v>
      </c>
      <c r="C164" s="12" t="s">
        <v>344</v>
      </c>
      <c r="D164" s="8" t="s">
        <v>62</v>
      </c>
      <c r="E164" s="6" t="s">
        <v>12</v>
      </c>
      <c r="F164" s="6" t="s">
        <v>12</v>
      </c>
      <c r="G164" s="18" t="s">
        <v>488</v>
      </c>
      <c r="H164" s="18"/>
      <c r="I164" s="22" t="s">
        <v>13</v>
      </c>
      <c r="J164" s="15" t="s">
        <v>13</v>
      </c>
      <c r="K164" s="15" t="s">
        <v>13</v>
      </c>
    </row>
    <row r="165" spans="1:11" s="3" customFormat="1" ht="26" x14ac:dyDescent="0.3">
      <c r="A165" s="6" t="s">
        <v>264</v>
      </c>
      <c r="B165" s="7" t="s">
        <v>345</v>
      </c>
      <c r="C165" s="12" t="s">
        <v>346</v>
      </c>
      <c r="D165" s="8" t="s">
        <v>62</v>
      </c>
      <c r="E165" s="6" t="s">
        <v>12</v>
      </c>
      <c r="F165" s="6" t="s">
        <v>12</v>
      </c>
      <c r="G165" s="18" t="s">
        <v>488</v>
      </c>
      <c r="H165" s="18"/>
      <c r="I165" s="22" t="s">
        <v>13</v>
      </c>
      <c r="J165" s="15" t="s">
        <v>13</v>
      </c>
      <c r="K165" s="15" t="s">
        <v>13</v>
      </c>
    </row>
    <row r="166" spans="1:11" s="3" customFormat="1" ht="26" x14ac:dyDescent="0.3">
      <c r="A166" s="6" t="s">
        <v>264</v>
      </c>
      <c r="B166" s="7" t="s">
        <v>347</v>
      </c>
      <c r="C166" s="12" t="s">
        <v>348</v>
      </c>
      <c r="D166" s="8" t="s">
        <v>62</v>
      </c>
      <c r="E166" s="6" t="s">
        <v>12</v>
      </c>
      <c r="F166" s="6" t="s">
        <v>12</v>
      </c>
      <c r="G166" s="18" t="s">
        <v>488</v>
      </c>
      <c r="H166" s="18"/>
      <c r="I166" s="28">
        <v>108</v>
      </c>
      <c r="J166" s="15">
        <f>K166</f>
        <v>0.29589040999999999</v>
      </c>
      <c r="K166" s="15">
        <f>ROUND(I166/365,8)</f>
        <v>0.29589040999999999</v>
      </c>
    </row>
    <row r="167" spans="1:11" s="3" customFormat="1" ht="26" x14ac:dyDescent="0.3">
      <c r="A167" s="6" t="s">
        <v>264</v>
      </c>
      <c r="B167" s="7" t="s">
        <v>349</v>
      </c>
      <c r="C167" s="12" t="s">
        <v>350</v>
      </c>
      <c r="D167" s="8" t="s">
        <v>62</v>
      </c>
      <c r="E167" s="6" t="s">
        <v>12</v>
      </c>
      <c r="F167" s="6" t="s">
        <v>12</v>
      </c>
      <c r="G167" s="18" t="s">
        <v>488</v>
      </c>
      <c r="H167" s="18"/>
      <c r="I167" s="18" t="s">
        <v>13</v>
      </c>
      <c r="J167" s="5" t="s">
        <v>13</v>
      </c>
      <c r="K167" s="15" t="s">
        <v>13</v>
      </c>
    </row>
    <row r="168" spans="1:11" s="3" customFormat="1" ht="26" x14ac:dyDescent="0.3">
      <c r="A168" s="6" t="s">
        <v>264</v>
      </c>
      <c r="B168" s="7" t="s">
        <v>351</v>
      </c>
      <c r="C168" s="12" t="s">
        <v>352</v>
      </c>
      <c r="D168" s="8" t="s">
        <v>353</v>
      </c>
      <c r="E168" s="6" t="s">
        <v>12</v>
      </c>
      <c r="F168" s="6" t="s">
        <v>12</v>
      </c>
      <c r="G168" s="18" t="s">
        <v>488</v>
      </c>
      <c r="H168" s="18"/>
      <c r="I168" s="18" t="s">
        <v>13</v>
      </c>
      <c r="J168" s="5" t="s">
        <v>13</v>
      </c>
      <c r="K168" s="15" t="s">
        <v>13</v>
      </c>
    </row>
    <row r="169" spans="1:11" s="3" customFormat="1" x14ac:dyDescent="0.3">
      <c r="A169" s="6" t="s">
        <v>264</v>
      </c>
      <c r="B169" s="7" t="s">
        <v>354</v>
      </c>
      <c r="C169" s="12" t="s">
        <v>355</v>
      </c>
      <c r="D169" s="8" t="s">
        <v>62</v>
      </c>
      <c r="E169" s="6" t="s">
        <v>12</v>
      </c>
      <c r="F169" s="6" t="s">
        <v>12</v>
      </c>
      <c r="G169" s="18" t="s">
        <v>488</v>
      </c>
      <c r="H169" s="18"/>
      <c r="I169" s="18" t="s">
        <v>13</v>
      </c>
      <c r="J169" s="5" t="s">
        <v>13</v>
      </c>
      <c r="K169" s="15" t="s">
        <v>13</v>
      </c>
    </row>
    <row r="170" spans="1:11" ht="39" x14ac:dyDescent="0.35">
      <c r="A170" s="6" t="s">
        <v>356</v>
      </c>
      <c r="B170" s="9" t="s">
        <v>357</v>
      </c>
      <c r="C170" s="13" t="s">
        <v>358</v>
      </c>
      <c r="D170" s="10" t="s">
        <v>11</v>
      </c>
      <c r="E170" s="6" t="s">
        <v>12</v>
      </c>
      <c r="F170" s="6" t="s">
        <v>359</v>
      </c>
      <c r="G170" s="18" t="s">
        <v>488</v>
      </c>
      <c r="H170" s="18"/>
      <c r="I170" s="23" t="s">
        <v>479</v>
      </c>
      <c r="J170" s="5" t="s">
        <v>359</v>
      </c>
      <c r="K170" s="16" t="s">
        <v>479</v>
      </c>
    </row>
    <row r="171" spans="1:11" ht="39" x14ac:dyDescent="0.35">
      <c r="A171" s="6" t="s">
        <v>356</v>
      </c>
      <c r="B171" s="9" t="s">
        <v>360</v>
      </c>
      <c r="C171" s="13" t="s">
        <v>361</v>
      </c>
      <c r="D171" s="10" t="s">
        <v>16</v>
      </c>
      <c r="E171" s="6" t="s">
        <v>12</v>
      </c>
      <c r="F171" s="6" t="s">
        <v>359</v>
      </c>
      <c r="G171" s="18" t="s">
        <v>488</v>
      </c>
      <c r="H171" s="18"/>
      <c r="I171" s="23" t="s">
        <v>479</v>
      </c>
      <c r="J171" s="5" t="s">
        <v>359</v>
      </c>
      <c r="K171" s="16" t="s">
        <v>479</v>
      </c>
    </row>
    <row r="172" spans="1:11" ht="39" x14ac:dyDescent="0.35">
      <c r="A172" s="6" t="s">
        <v>356</v>
      </c>
      <c r="B172" s="9" t="s">
        <v>362</v>
      </c>
      <c r="C172" s="13" t="s">
        <v>363</v>
      </c>
      <c r="D172" s="10" t="s">
        <v>11</v>
      </c>
      <c r="E172" s="6" t="s">
        <v>12</v>
      </c>
      <c r="F172" s="6" t="s">
        <v>359</v>
      </c>
      <c r="G172" s="18" t="s">
        <v>488</v>
      </c>
      <c r="H172" s="18"/>
      <c r="I172" s="23" t="s">
        <v>479</v>
      </c>
      <c r="J172" s="5" t="s">
        <v>359</v>
      </c>
      <c r="K172" s="16" t="s">
        <v>479</v>
      </c>
    </row>
    <row r="173" spans="1:11" ht="39" x14ac:dyDescent="0.35">
      <c r="A173" s="6" t="s">
        <v>356</v>
      </c>
      <c r="B173" s="9" t="s">
        <v>364</v>
      </c>
      <c r="C173" s="13" t="s">
        <v>365</v>
      </c>
      <c r="D173" s="10" t="s">
        <v>16</v>
      </c>
      <c r="E173" s="6" t="s">
        <v>12</v>
      </c>
      <c r="F173" s="6" t="s">
        <v>359</v>
      </c>
      <c r="G173" s="18" t="s">
        <v>488</v>
      </c>
      <c r="H173" s="18"/>
      <c r="I173" s="23" t="s">
        <v>479</v>
      </c>
      <c r="J173" s="5" t="s">
        <v>359</v>
      </c>
      <c r="K173" s="16" t="s">
        <v>479</v>
      </c>
    </row>
    <row r="174" spans="1:11" ht="39" x14ac:dyDescent="0.35">
      <c r="A174" s="6" t="s">
        <v>356</v>
      </c>
      <c r="B174" s="9" t="s">
        <v>366</v>
      </c>
      <c r="C174" s="13" t="s">
        <v>367</v>
      </c>
      <c r="D174" s="10" t="s">
        <v>11</v>
      </c>
      <c r="E174" s="6" t="s">
        <v>12</v>
      </c>
      <c r="F174" s="6" t="s">
        <v>359</v>
      </c>
      <c r="G174" s="18" t="s">
        <v>488</v>
      </c>
      <c r="H174" s="18"/>
      <c r="I174" s="23" t="s">
        <v>479</v>
      </c>
      <c r="J174" s="5" t="s">
        <v>359</v>
      </c>
      <c r="K174" s="16" t="s">
        <v>479</v>
      </c>
    </row>
    <row r="175" spans="1:11" ht="39" x14ac:dyDescent="0.35">
      <c r="A175" s="6" t="s">
        <v>356</v>
      </c>
      <c r="B175" s="9" t="s">
        <v>368</v>
      </c>
      <c r="C175" s="13" t="s">
        <v>369</v>
      </c>
      <c r="D175" s="10" t="s">
        <v>16</v>
      </c>
      <c r="E175" s="6" t="s">
        <v>12</v>
      </c>
      <c r="F175" s="6" t="s">
        <v>359</v>
      </c>
      <c r="G175" s="18" t="s">
        <v>488</v>
      </c>
      <c r="H175" s="18"/>
      <c r="I175" s="23" t="s">
        <v>479</v>
      </c>
      <c r="J175" s="5" t="s">
        <v>359</v>
      </c>
      <c r="K175" s="16" t="s">
        <v>479</v>
      </c>
    </row>
    <row r="176" spans="1:11" ht="39" x14ac:dyDescent="0.35">
      <c r="A176" s="6" t="s">
        <v>356</v>
      </c>
      <c r="B176" s="9" t="s">
        <v>370</v>
      </c>
      <c r="C176" s="13" t="s">
        <v>371</v>
      </c>
      <c r="D176" s="10" t="s">
        <v>11</v>
      </c>
      <c r="E176" s="6" t="s">
        <v>12</v>
      </c>
      <c r="F176" s="6" t="s">
        <v>359</v>
      </c>
      <c r="G176" s="18" t="s">
        <v>488</v>
      </c>
      <c r="H176" s="18"/>
      <c r="I176" s="23" t="s">
        <v>479</v>
      </c>
      <c r="J176" s="5" t="s">
        <v>359</v>
      </c>
      <c r="K176" s="16" t="s">
        <v>479</v>
      </c>
    </row>
    <row r="177" spans="1:11" ht="39" x14ac:dyDescent="0.35">
      <c r="A177" s="6" t="s">
        <v>356</v>
      </c>
      <c r="B177" s="9" t="s">
        <v>372</v>
      </c>
      <c r="C177" s="13" t="s">
        <v>373</v>
      </c>
      <c r="D177" s="10" t="s">
        <v>16</v>
      </c>
      <c r="E177" s="6" t="s">
        <v>12</v>
      </c>
      <c r="F177" s="6" t="s">
        <v>359</v>
      </c>
      <c r="G177" s="18" t="s">
        <v>488</v>
      </c>
      <c r="H177" s="18"/>
      <c r="I177" s="23" t="s">
        <v>479</v>
      </c>
      <c r="J177" s="5" t="s">
        <v>359</v>
      </c>
      <c r="K177" s="16" t="s">
        <v>479</v>
      </c>
    </row>
    <row r="178" spans="1:11" ht="26" x14ac:dyDescent="0.35">
      <c r="A178" s="6" t="s">
        <v>356</v>
      </c>
      <c r="B178" s="9" t="s">
        <v>374</v>
      </c>
      <c r="C178" s="13" t="s">
        <v>375</v>
      </c>
      <c r="D178" s="10" t="s">
        <v>62</v>
      </c>
      <c r="E178" s="6" t="s">
        <v>12</v>
      </c>
      <c r="F178" s="6" t="s">
        <v>359</v>
      </c>
      <c r="G178" s="18" t="s">
        <v>488</v>
      </c>
      <c r="H178" s="18"/>
      <c r="I178" s="23" t="s">
        <v>376</v>
      </c>
      <c r="J178" s="5" t="s">
        <v>359</v>
      </c>
      <c r="K178" s="16" t="s">
        <v>376</v>
      </c>
    </row>
    <row r="179" spans="1:11" ht="78" x14ac:dyDescent="0.35">
      <c r="A179" s="6" t="s">
        <v>356</v>
      </c>
      <c r="B179" s="9" t="s">
        <v>377</v>
      </c>
      <c r="C179" s="13" t="s">
        <v>378</v>
      </c>
      <c r="D179" s="10" t="s">
        <v>62</v>
      </c>
      <c r="E179" s="6" t="s">
        <v>12</v>
      </c>
      <c r="F179" s="6" t="s">
        <v>12</v>
      </c>
      <c r="G179" s="18" t="s">
        <v>488</v>
      </c>
      <c r="H179" s="18"/>
      <c r="I179" s="29" t="s">
        <v>487</v>
      </c>
      <c r="J179" s="15" t="e">
        <f>K179</f>
        <v>#VALUE!</v>
      </c>
      <c r="K179" s="15" t="e">
        <f>ROUND(I179/365,8)</f>
        <v>#VALUE!</v>
      </c>
    </row>
    <row r="180" spans="1:11" ht="39" x14ac:dyDescent="0.35">
      <c r="A180" s="6" t="s">
        <v>379</v>
      </c>
      <c r="B180" s="10" t="s">
        <v>380</v>
      </c>
      <c r="C180" s="13" t="s">
        <v>381</v>
      </c>
      <c r="D180" s="10" t="s">
        <v>382</v>
      </c>
      <c r="E180" s="11" t="s">
        <v>12</v>
      </c>
      <c r="F180" s="11" t="s">
        <v>359</v>
      </c>
      <c r="G180" s="18" t="s">
        <v>488</v>
      </c>
      <c r="H180" s="18"/>
      <c r="I180" s="24" t="s">
        <v>487</v>
      </c>
      <c r="J180" s="5" t="s">
        <v>359</v>
      </c>
      <c r="K180" s="17" t="e">
        <f>ROUND(I180/100,8)</f>
        <v>#VALUE!</v>
      </c>
    </row>
    <row r="181" spans="1:11" s="3" customFormat="1" ht="65" x14ac:dyDescent="0.3">
      <c r="A181" s="6" t="s">
        <v>379</v>
      </c>
      <c r="B181" s="8" t="s">
        <v>383</v>
      </c>
      <c r="C181" s="12" t="s">
        <v>384</v>
      </c>
      <c r="D181" s="10" t="s">
        <v>382</v>
      </c>
      <c r="E181" s="11" t="s">
        <v>12</v>
      </c>
      <c r="F181" s="11" t="s">
        <v>12</v>
      </c>
      <c r="G181" s="18" t="s">
        <v>488</v>
      </c>
      <c r="H181" s="18"/>
      <c r="I181" s="18" t="s">
        <v>13</v>
      </c>
      <c r="J181" s="2" t="s">
        <v>13</v>
      </c>
      <c r="K181" s="2" t="s">
        <v>13</v>
      </c>
    </row>
    <row r="182" spans="1:11" s="3" customFormat="1" ht="78" x14ac:dyDescent="0.3">
      <c r="A182" s="6" t="s">
        <v>379</v>
      </c>
      <c r="B182" s="8" t="s">
        <v>385</v>
      </c>
      <c r="C182" s="12" t="s">
        <v>386</v>
      </c>
      <c r="D182" s="10" t="s">
        <v>382</v>
      </c>
      <c r="E182" s="11" t="s">
        <v>12</v>
      </c>
      <c r="F182" s="11" t="s">
        <v>12</v>
      </c>
      <c r="G182" s="18" t="s">
        <v>488</v>
      </c>
      <c r="H182" s="18"/>
      <c r="I182" s="18" t="s">
        <v>13</v>
      </c>
      <c r="J182" s="2" t="s">
        <v>13</v>
      </c>
      <c r="K182" s="2" t="s">
        <v>13</v>
      </c>
    </row>
    <row r="183" spans="1:11" ht="26" x14ac:dyDescent="0.35">
      <c r="A183" s="6" t="s">
        <v>379</v>
      </c>
      <c r="B183" s="10" t="s">
        <v>387</v>
      </c>
      <c r="C183" s="13" t="s">
        <v>388</v>
      </c>
      <c r="D183" s="10" t="s">
        <v>382</v>
      </c>
      <c r="E183" s="11" t="s">
        <v>12</v>
      </c>
      <c r="F183" s="11" t="s">
        <v>359</v>
      </c>
      <c r="G183" s="18" t="s">
        <v>488</v>
      </c>
      <c r="H183" s="18"/>
      <c r="I183" s="24"/>
      <c r="J183" s="5" t="s">
        <v>359</v>
      </c>
      <c r="K183" s="17">
        <f>ROUND(I183/100,8)</f>
        <v>0</v>
      </c>
    </row>
    <row r="184" spans="1:11" s="3" customFormat="1" ht="26" x14ac:dyDescent="0.3">
      <c r="A184" s="6" t="s">
        <v>379</v>
      </c>
      <c r="B184" s="8" t="s">
        <v>389</v>
      </c>
      <c r="C184" s="12" t="s">
        <v>390</v>
      </c>
      <c r="D184" s="10" t="s">
        <v>382</v>
      </c>
      <c r="E184" s="11" t="s">
        <v>12</v>
      </c>
      <c r="F184" s="11" t="s">
        <v>12</v>
      </c>
      <c r="G184" s="18" t="s">
        <v>488</v>
      </c>
      <c r="H184" s="18"/>
      <c r="I184" s="18" t="s">
        <v>13</v>
      </c>
      <c r="J184" s="2" t="s">
        <v>13</v>
      </c>
      <c r="K184" s="17" t="s">
        <v>13</v>
      </c>
    </row>
    <row r="185" spans="1:11" ht="39" x14ac:dyDescent="0.35">
      <c r="A185" s="6" t="s">
        <v>379</v>
      </c>
      <c r="B185" s="10" t="s">
        <v>391</v>
      </c>
      <c r="C185" s="13" t="s">
        <v>392</v>
      </c>
      <c r="D185" s="10" t="s">
        <v>382</v>
      </c>
      <c r="E185" s="11" t="s">
        <v>12</v>
      </c>
      <c r="F185" s="11" t="s">
        <v>359</v>
      </c>
      <c r="G185" s="18" t="s">
        <v>488</v>
      </c>
      <c r="H185" s="18"/>
      <c r="I185" s="24" t="s">
        <v>487</v>
      </c>
      <c r="J185" s="5" t="s">
        <v>359</v>
      </c>
      <c r="K185" s="17" t="e">
        <f>ROUND(I185/100,8)</f>
        <v>#VALUE!</v>
      </c>
    </row>
    <row r="186" spans="1:11" ht="39" x14ac:dyDescent="0.35">
      <c r="A186" s="6" t="s">
        <v>379</v>
      </c>
      <c r="B186" s="10" t="s">
        <v>393</v>
      </c>
      <c r="C186" s="13" t="s">
        <v>394</v>
      </c>
      <c r="D186" s="10" t="s">
        <v>382</v>
      </c>
      <c r="E186" s="11" t="s">
        <v>12</v>
      </c>
      <c r="F186" s="11" t="s">
        <v>359</v>
      </c>
      <c r="G186" s="18" t="s">
        <v>488</v>
      </c>
      <c r="H186" s="18"/>
      <c r="I186" s="24" t="s">
        <v>487</v>
      </c>
      <c r="J186" s="5" t="s">
        <v>359</v>
      </c>
      <c r="K186" s="17" t="e">
        <f>ROUND(I186/100,8)</f>
        <v>#VALUE!</v>
      </c>
    </row>
    <row r="187" spans="1:11" ht="39" x14ac:dyDescent="0.35">
      <c r="A187" s="6" t="s">
        <v>379</v>
      </c>
      <c r="B187" s="10" t="s">
        <v>395</v>
      </c>
      <c r="C187" s="13" t="s">
        <v>396</v>
      </c>
      <c r="D187" s="10" t="s">
        <v>382</v>
      </c>
      <c r="E187" s="11" t="s">
        <v>12</v>
      </c>
      <c r="F187" s="11" t="s">
        <v>359</v>
      </c>
      <c r="G187" s="18" t="s">
        <v>488</v>
      </c>
      <c r="H187" s="18"/>
      <c r="I187" s="24" t="s">
        <v>487</v>
      </c>
      <c r="J187" s="5" t="s">
        <v>359</v>
      </c>
      <c r="K187" s="17" t="e">
        <f t="shared" ref="K187:K188" si="11">ROUND(I187/100,8)</f>
        <v>#VALUE!</v>
      </c>
    </row>
    <row r="188" spans="1:11" ht="39" x14ac:dyDescent="0.35">
      <c r="A188" s="6" t="s">
        <v>379</v>
      </c>
      <c r="B188" s="10" t="s">
        <v>397</v>
      </c>
      <c r="C188" s="13" t="s">
        <v>398</v>
      </c>
      <c r="D188" s="10" t="s">
        <v>382</v>
      </c>
      <c r="E188" s="11" t="s">
        <v>12</v>
      </c>
      <c r="F188" s="11" t="s">
        <v>359</v>
      </c>
      <c r="G188" s="18" t="s">
        <v>488</v>
      </c>
      <c r="H188" s="18"/>
      <c r="I188" s="24" t="s">
        <v>487</v>
      </c>
      <c r="J188" s="5" t="s">
        <v>359</v>
      </c>
      <c r="K188" s="17" t="e">
        <f t="shared" si="11"/>
        <v>#VALUE!</v>
      </c>
    </row>
    <row r="189" spans="1:11" s="3" customFormat="1" ht="65" x14ac:dyDescent="0.3">
      <c r="A189" s="6" t="s">
        <v>379</v>
      </c>
      <c r="B189" s="8" t="s">
        <v>399</v>
      </c>
      <c r="C189" s="12" t="s">
        <v>400</v>
      </c>
      <c r="D189" s="10" t="s">
        <v>382</v>
      </c>
      <c r="E189" s="11" t="s">
        <v>12</v>
      </c>
      <c r="F189" s="11" t="s">
        <v>12</v>
      </c>
      <c r="G189" s="18" t="s">
        <v>488</v>
      </c>
      <c r="H189" s="18"/>
      <c r="I189" s="18" t="s">
        <v>13</v>
      </c>
      <c r="J189" s="2" t="s">
        <v>13</v>
      </c>
      <c r="K189" s="2" t="s">
        <v>13</v>
      </c>
    </row>
    <row r="190" spans="1:11" s="3" customFormat="1" ht="78" x14ac:dyDescent="0.3">
      <c r="A190" s="6" t="s">
        <v>379</v>
      </c>
      <c r="B190" s="8" t="s">
        <v>401</v>
      </c>
      <c r="C190" s="12" t="s">
        <v>402</v>
      </c>
      <c r="D190" s="10" t="s">
        <v>382</v>
      </c>
      <c r="E190" s="11" t="s">
        <v>12</v>
      </c>
      <c r="F190" s="11" t="s">
        <v>12</v>
      </c>
      <c r="G190" s="18" t="s">
        <v>488</v>
      </c>
      <c r="H190" s="18"/>
      <c r="I190" s="18" t="s">
        <v>13</v>
      </c>
      <c r="J190" s="2" t="s">
        <v>13</v>
      </c>
      <c r="K190" s="2" t="s">
        <v>13</v>
      </c>
    </row>
    <row r="191" spans="1:11" s="3" customFormat="1" ht="26" x14ac:dyDescent="0.3">
      <c r="A191" s="6" t="s">
        <v>379</v>
      </c>
      <c r="B191" s="8" t="s">
        <v>403</v>
      </c>
      <c r="C191" s="12" t="s">
        <v>404</v>
      </c>
      <c r="D191" s="8" t="s">
        <v>382</v>
      </c>
      <c r="E191" s="11" t="s">
        <v>12</v>
      </c>
      <c r="F191" s="11" t="s">
        <v>359</v>
      </c>
      <c r="G191" s="18" t="s">
        <v>488</v>
      </c>
      <c r="H191" s="18"/>
      <c r="I191" s="25"/>
      <c r="J191" s="5" t="s">
        <v>359</v>
      </c>
      <c r="K191" s="17">
        <f>ROUND(I191/100,8)</f>
        <v>0</v>
      </c>
    </row>
    <row r="192" spans="1:11" s="3" customFormat="1" x14ac:dyDescent="0.3">
      <c r="A192" s="6" t="s">
        <v>405</v>
      </c>
      <c r="B192" s="7" t="s">
        <v>406</v>
      </c>
      <c r="C192" s="12" t="s">
        <v>407</v>
      </c>
      <c r="D192" s="10" t="s">
        <v>11</v>
      </c>
      <c r="E192" s="6" t="s">
        <v>12</v>
      </c>
      <c r="F192" s="6" t="s">
        <v>12</v>
      </c>
      <c r="G192" s="18" t="s">
        <v>488</v>
      </c>
      <c r="H192" s="18"/>
      <c r="I192" s="18" t="s">
        <v>13</v>
      </c>
      <c r="J192" s="2" t="s">
        <v>13</v>
      </c>
      <c r="K192" s="2" t="s">
        <v>13</v>
      </c>
    </row>
    <row r="193" spans="1:11" s="3" customFormat="1" x14ac:dyDescent="0.3">
      <c r="A193" s="6" t="s">
        <v>405</v>
      </c>
      <c r="B193" s="7" t="s">
        <v>408</v>
      </c>
      <c r="C193" s="12" t="s">
        <v>409</v>
      </c>
      <c r="D193" s="10" t="s">
        <v>382</v>
      </c>
      <c r="E193" s="6" t="s">
        <v>12</v>
      </c>
      <c r="F193" s="6" t="s">
        <v>12</v>
      </c>
      <c r="G193" s="18" t="s">
        <v>488</v>
      </c>
      <c r="H193" s="18"/>
      <c r="I193" s="18" t="s">
        <v>13</v>
      </c>
      <c r="J193" s="2" t="s">
        <v>13</v>
      </c>
      <c r="K193" s="2" t="s">
        <v>13</v>
      </c>
    </row>
    <row r="194" spans="1:11" s="3" customFormat="1" ht="26" x14ac:dyDescent="0.3">
      <c r="A194" s="6" t="s">
        <v>405</v>
      </c>
      <c r="B194" s="7" t="s">
        <v>410</v>
      </c>
      <c r="C194" s="12" t="s">
        <v>411</v>
      </c>
      <c r="D194" s="10" t="s">
        <v>11</v>
      </c>
      <c r="E194" s="6" t="s">
        <v>12</v>
      </c>
      <c r="F194" s="6" t="s">
        <v>12</v>
      </c>
      <c r="G194" s="18" t="s">
        <v>488</v>
      </c>
      <c r="H194" s="18"/>
      <c r="I194" s="18" t="s">
        <v>13</v>
      </c>
      <c r="J194" s="2" t="s">
        <v>13</v>
      </c>
      <c r="K194" s="2" t="s">
        <v>13</v>
      </c>
    </row>
    <row r="195" spans="1:11" s="3" customFormat="1" ht="26" x14ac:dyDescent="0.3">
      <c r="A195" s="6" t="s">
        <v>405</v>
      </c>
      <c r="B195" s="7" t="s">
        <v>412</v>
      </c>
      <c r="C195" s="12" t="s">
        <v>413</v>
      </c>
      <c r="D195" s="10" t="s">
        <v>382</v>
      </c>
      <c r="E195" s="6" t="s">
        <v>12</v>
      </c>
      <c r="F195" s="6" t="s">
        <v>12</v>
      </c>
      <c r="G195" s="18" t="s">
        <v>488</v>
      </c>
      <c r="H195" s="18"/>
      <c r="I195" s="18" t="s">
        <v>13</v>
      </c>
      <c r="J195" s="2" t="s">
        <v>13</v>
      </c>
      <c r="K195" s="2" t="s">
        <v>13</v>
      </c>
    </row>
    <row r="196" spans="1:11" s="3" customFormat="1" x14ac:dyDescent="0.3">
      <c r="A196" s="6" t="s">
        <v>405</v>
      </c>
      <c r="B196" s="7" t="s">
        <v>414</v>
      </c>
      <c r="C196" s="12" t="s">
        <v>415</v>
      </c>
      <c r="D196" s="10" t="s">
        <v>11</v>
      </c>
      <c r="E196" s="6" t="s">
        <v>12</v>
      </c>
      <c r="F196" s="6" t="s">
        <v>12</v>
      </c>
      <c r="G196" s="18" t="s">
        <v>488</v>
      </c>
      <c r="H196" s="18"/>
      <c r="I196" s="18" t="s">
        <v>13</v>
      </c>
      <c r="J196" s="2" t="s">
        <v>13</v>
      </c>
      <c r="K196" s="2" t="s">
        <v>13</v>
      </c>
    </row>
    <row r="197" spans="1:11" s="3" customFormat="1" x14ac:dyDescent="0.3">
      <c r="A197" s="6" t="s">
        <v>405</v>
      </c>
      <c r="B197" s="7" t="s">
        <v>416</v>
      </c>
      <c r="C197" s="12" t="s">
        <v>417</v>
      </c>
      <c r="D197" s="10" t="s">
        <v>382</v>
      </c>
      <c r="E197" s="6" t="s">
        <v>12</v>
      </c>
      <c r="F197" s="6" t="s">
        <v>12</v>
      </c>
      <c r="G197" s="18" t="s">
        <v>488</v>
      </c>
      <c r="H197" s="18"/>
      <c r="I197" s="18" t="s">
        <v>13</v>
      </c>
      <c r="J197" s="2" t="s">
        <v>13</v>
      </c>
      <c r="K197" s="2" t="s">
        <v>13</v>
      </c>
    </row>
    <row r="198" spans="1:11" s="3" customFormat="1" ht="26" x14ac:dyDescent="0.3">
      <c r="A198" s="6" t="s">
        <v>405</v>
      </c>
      <c r="B198" s="7" t="s">
        <v>418</v>
      </c>
      <c r="C198" s="12" t="s">
        <v>419</v>
      </c>
      <c r="D198" s="10" t="s">
        <v>11</v>
      </c>
      <c r="E198" s="6" t="s">
        <v>12</v>
      </c>
      <c r="F198" s="6" t="s">
        <v>12</v>
      </c>
      <c r="G198" s="18" t="s">
        <v>488</v>
      </c>
      <c r="H198" s="18"/>
      <c r="I198" s="18" t="s">
        <v>13</v>
      </c>
      <c r="J198" s="2" t="s">
        <v>13</v>
      </c>
      <c r="K198" s="2" t="s">
        <v>13</v>
      </c>
    </row>
    <row r="199" spans="1:11" s="3" customFormat="1" ht="26" x14ac:dyDescent="0.3">
      <c r="A199" s="6" t="s">
        <v>405</v>
      </c>
      <c r="B199" s="7" t="s">
        <v>420</v>
      </c>
      <c r="C199" s="12" t="s">
        <v>421</v>
      </c>
      <c r="D199" s="10" t="s">
        <v>382</v>
      </c>
      <c r="E199" s="6" t="s">
        <v>12</v>
      </c>
      <c r="F199" s="6" t="s">
        <v>12</v>
      </c>
      <c r="G199" s="18" t="s">
        <v>488</v>
      </c>
      <c r="H199" s="18"/>
      <c r="I199" s="18" t="s">
        <v>13</v>
      </c>
      <c r="J199" s="2" t="s">
        <v>13</v>
      </c>
      <c r="K199" s="2" t="s">
        <v>13</v>
      </c>
    </row>
    <row r="200" spans="1:11" s="3" customFormat="1" x14ac:dyDescent="0.3">
      <c r="A200" s="6" t="s">
        <v>405</v>
      </c>
      <c r="B200" s="7" t="s">
        <v>422</v>
      </c>
      <c r="C200" s="12" t="s">
        <v>423</v>
      </c>
      <c r="D200" s="10" t="s">
        <v>11</v>
      </c>
      <c r="E200" s="6" t="s">
        <v>12</v>
      </c>
      <c r="F200" s="6" t="s">
        <v>12</v>
      </c>
      <c r="G200" s="18" t="s">
        <v>488</v>
      </c>
      <c r="H200" s="18"/>
      <c r="I200" s="18" t="s">
        <v>13</v>
      </c>
      <c r="J200" s="2" t="s">
        <v>13</v>
      </c>
      <c r="K200" s="2" t="s">
        <v>13</v>
      </c>
    </row>
    <row r="201" spans="1:11" s="3" customFormat="1" x14ac:dyDescent="0.3">
      <c r="A201" s="6" t="s">
        <v>405</v>
      </c>
      <c r="B201" s="7" t="s">
        <v>424</v>
      </c>
      <c r="C201" s="12" t="s">
        <v>425</v>
      </c>
      <c r="D201" s="10" t="s">
        <v>382</v>
      </c>
      <c r="E201" s="6" t="s">
        <v>12</v>
      </c>
      <c r="F201" s="6" t="s">
        <v>12</v>
      </c>
      <c r="G201" s="18" t="s">
        <v>488</v>
      </c>
      <c r="H201" s="18"/>
      <c r="I201" s="18" t="s">
        <v>13</v>
      </c>
      <c r="J201" s="2" t="s">
        <v>13</v>
      </c>
      <c r="K201" s="2" t="s">
        <v>13</v>
      </c>
    </row>
    <row r="202" spans="1:11" x14ac:dyDescent="0.35">
      <c r="A202" s="6" t="s">
        <v>426</v>
      </c>
      <c r="B202" s="9" t="s">
        <v>427</v>
      </c>
      <c r="C202" s="13" t="s">
        <v>428</v>
      </c>
      <c r="D202" s="10" t="s">
        <v>16</v>
      </c>
      <c r="E202" s="6" t="s">
        <v>12</v>
      </c>
      <c r="F202" s="6" t="s">
        <v>359</v>
      </c>
      <c r="G202" s="18" t="s">
        <v>488</v>
      </c>
      <c r="H202" s="18"/>
      <c r="I202" s="24"/>
      <c r="J202" s="5" t="s">
        <v>359</v>
      </c>
      <c r="K202" s="17">
        <f>ROUND(I202/100,8)</f>
        <v>0</v>
      </c>
    </row>
    <row r="203" spans="1:11" ht="26" x14ac:dyDescent="0.35">
      <c r="A203" s="6" t="s">
        <v>426</v>
      </c>
      <c r="B203" s="9" t="s">
        <v>429</v>
      </c>
      <c r="C203" s="13" t="s">
        <v>430</v>
      </c>
      <c r="D203" s="10" t="s">
        <v>16</v>
      </c>
      <c r="E203" s="6" t="s">
        <v>12</v>
      </c>
      <c r="F203" s="6" t="s">
        <v>359</v>
      </c>
      <c r="G203" s="18" t="s">
        <v>488</v>
      </c>
      <c r="H203" s="18"/>
      <c r="I203" s="25"/>
      <c r="J203" s="5" t="s">
        <v>359</v>
      </c>
      <c r="K203" s="17">
        <f t="shared" ref="K203" si="12">ROUND(I203/100,8)</f>
        <v>0</v>
      </c>
    </row>
    <row r="204" spans="1:11" ht="26" x14ac:dyDescent="0.35">
      <c r="A204" s="6" t="s">
        <v>426</v>
      </c>
      <c r="B204" s="9" t="s">
        <v>431</v>
      </c>
      <c r="C204" s="13" t="s">
        <v>432</v>
      </c>
      <c r="D204" s="10" t="s">
        <v>16</v>
      </c>
      <c r="E204" s="6" t="s">
        <v>12</v>
      </c>
      <c r="F204" s="6" t="s">
        <v>359</v>
      </c>
      <c r="G204" s="18" t="s">
        <v>488</v>
      </c>
      <c r="H204" s="18"/>
      <c r="I204" s="25"/>
      <c r="J204" s="5" t="s">
        <v>359</v>
      </c>
      <c r="K204" s="17">
        <f>ROUND(I204/100,8)</f>
        <v>0</v>
      </c>
    </row>
    <row r="205" spans="1:11" x14ac:dyDescent="0.35">
      <c r="A205" s="6" t="s">
        <v>426</v>
      </c>
      <c r="B205" s="9" t="s">
        <v>433</v>
      </c>
      <c r="C205" s="13" t="s">
        <v>434</v>
      </c>
      <c r="D205" s="10" t="s">
        <v>16</v>
      </c>
      <c r="E205" s="6" t="s">
        <v>12</v>
      </c>
      <c r="F205" s="6" t="s">
        <v>359</v>
      </c>
      <c r="G205" s="18" t="s">
        <v>488</v>
      </c>
      <c r="H205" s="18"/>
      <c r="I205" s="27"/>
      <c r="J205" s="5" t="s">
        <v>359</v>
      </c>
      <c r="K205" s="17">
        <f>ROUND(I205/100,8)</f>
        <v>0</v>
      </c>
    </row>
    <row r="206" spans="1:11" ht="26" x14ac:dyDescent="0.35">
      <c r="A206" s="6" t="s">
        <v>426</v>
      </c>
      <c r="B206" s="9" t="s">
        <v>435</v>
      </c>
      <c r="C206" s="13" t="s">
        <v>436</v>
      </c>
      <c r="D206" s="10" t="s">
        <v>16</v>
      </c>
      <c r="E206" s="6" t="s">
        <v>12</v>
      </c>
      <c r="F206" s="6" t="s">
        <v>359</v>
      </c>
      <c r="G206" s="18" t="s">
        <v>488</v>
      </c>
      <c r="H206" s="18"/>
      <c r="I206" s="24"/>
      <c r="J206" s="5" t="s">
        <v>359</v>
      </c>
      <c r="K206" s="17">
        <f t="shared" ref="K206:K207" si="13">ROUND(I206/100,8)</f>
        <v>0</v>
      </c>
    </row>
    <row r="207" spans="1:11" ht="26" x14ac:dyDescent="0.35">
      <c r="A207" s="6" t="s">
        <v>426</v>
      </c>
      <c r="B207" s="9" t="s">
        <v>437</v>
      </c>
      <c r="C207" s="13" t="s">
        <v>438</v>
      </c>
      <c r="D207" s="10" t="s">
        <v>16</v>
      </c>
      <c r="E207" s="6" t="s">
        <v>12</v>
      </c>
      <c r="F207" s="6" t="s">
        <v>359</v>
      </c>
      <c r="G207" s="18" t="s">
        <v>488</v>
      </c>
      <c r="H207" s="18"/>
      <c r="I207" s="25"/>
      <c r="J207" s="5" t="s">
        <v>359</v>
      </c>
      <c r="K207" s="17">
        <f t="shared" si="13"/>
        <v>0</v>
      </c>
    </row>
    <row r="208" spans="1:11" ht="26" x14ac:dyDescent="0.35">
      <c r="A208" s="6" t="s">
        <v>426</v>
      </c>
      <c r="B208" s="9" t="s">
        <v>439</v>
      </c>
      <c r="C208" s="13" t="s">
        <v>440</v>
      </c>
      <c r="D208" s="10" t="s">
        <v>16</v>
      </c>
      <c r="E208" s="6" t="s">
        <v>12</v>
      </c>
      <c r="F208" s="6" t="s">
        <v>359</v>
      </c>
      <c r="G208" s="18" t="s">
        <v>488</v>
      </c>
      <c r="H208" s="18"/>
      <c r="I208" s="25"/>
      <c r="J208" s="5" t="s">
        <v>359</v>
      </c>
      <c r="K208" s="17">
        <f>ROUND(I208/100,8)</f>
        <v>0</v>
      </c>
    </row>
    <row r="209" spans="1:11" ht="26" x14ac:dyDescent="0.35">
      <c r="A209" s="6" t="s">
        <v>426</v>
      </c>
      <c r="B209" s="9" t="s">
        <v>441</v>
      </c>
      <c r="C209" s="13" t="s">
        <v>442</v>
      </c>
      <c r="D209" s="10" t="s">
        <v>16</v>
      </c>
      <c r="E209" s="6" t="s">
        <v>12</v>
      </c>
      <c r="F209" s="6" t="s">
        <v>359</v>
      </c>
      <c r="G209" s="18" t="s">
        <v>488</v>
      </c>
      <c r="H209" s="18"/>
      <c r="I209" s="26"/>
      <c r="J209" s="5" t="s">
        <v>359</v>
      </c>
      <c r="K209" s="17">
        <f>ROUND(I209/100,8)</f>
        <v>0</v>
      </c>
    </row>
    <row r="210" spans="1:11" ht="39" x14ac:dyDescent="0.35">
      <c r="A210" s="6" t="s">
        <v>426</v>
      </c>
      <c r="B210" s="9" t="s">
        <v>443</v>
      </c>
      <c r="C210" s="13" t="s">
        <v>444</v>
      </c>
      <c r="D210" s="10" t="s">
        <v>16</v>
      </c>
      <c r="E210" s="6" t="s">
        <v>12</v>
      </c>
      <c r="F210" s="6" t="s">
        <v>359</v>
      </c>
      <c r="G210" s="18" t="s">
        <v>488</v>
      </c>
      <c r="H210" s="18"/>
      <c r="I210" s="24"/>
      <c r="J210" s="5" t="s">
        <v>359</v>
      </c>
      <c r="K210" s="17">
        <f t="shared" ref="K210:K227" si="14">ROUND(I210/100,8)</f>
        <v>0</v>
      </c>
    </row>
    <row r="211" spans="1:11" ht="65" x14ac:dyDescent="0.35">
      <c r="A211" s="6" t="s">
        <v>426</v>
      </c>
      <c r="B211" s="9" t="s">
        <v>445</v>
      </c>
      <c r="C211" s="13" t="s">
        <v>446</v>
      </c>
      <c r="D211" s="10" t="s">
        <v>16</v>
      </c>
      <c r="E211" s="6" t="s">
        <v>12</v>
      </c>
      <c r="F211" s="6" t="s">
        <v>359</v>
      </c>
      <c r="G211" s="18" t="s">
        <v>488</v>
      </c>
      <c r="H211" s="18"/>
      <c r="I211" s="25"/>
      <c r="J211" s="5" t="s">
        <v>359</v>
      </c>
      <c r="K211" s="17">
        <f t="shared" si="14"/>
        <v>0</v>
      </c>
    </row>
    <row r="212" spans="1:11" ht="91" x14ac:dyDescent="0.35">
      <c r="A212" s="6" t="s">
        <v>426</v>
      </c>
      <c r="B212" s="9" t="s">
        <v>447</v>
      </c>
      <c r="C212" s="13" t="s">
        <v>448</v>
      </c>
      <c r="D212" s="10" t="s">
        <v>16</v>
      </c>
      <c r="E212" s="6" t="s">
        <v>12</v>
      </c>
      <c r="F212" s="6" t="s">
        <v>359</v>
      </c>
      <c r="G212" s="18" t="s">
        <v>488</v>
      </c>
      <c r="H212" s="18"/>
      <c r="I212" s="24"/>
      <c r="J212" s="5" t="s">
        <v>359</v>
      </c>
      <c r="K212" s="17">
        <f t="shared" si="14"/>
        <v>0</v>
      </c>
    </row>
    <row r="213" spans="1:11" ht="26" x14ac:dyDescent="0.35">
      <c r="A213" s="6" t="s">
        <v>426</v>
      </c>
      <c r="B213" s="9" t="s">
        <v>449</v>
      </c>
      <c r="C213" s="13" t="s">
        <v>450</v>
      </c>
      <c r="D213" s="10" t="s">
        <v>16</v>
      </c>
      <c r="E213" s="6" t="s">
        <v>12</v>
      </c>
      <c r="F213" s="6" t="s">
        <v>359</v>
      </c>
      <c r="G213" s="18" t="s">
        <v>488</v>
      </c>
      <c r="H213" s="18"/>
      <c r="I213" s="25"/>
      <c r="J213" s="5" t="s">
        <v>359</v>
      </c>
      <c r="K213" s="17">
        <f t="shared" si="14"/>
        <v>0</v>
      </c>
    </row>
    <row r="214" spans="1:11" ht="26" x14ac:dyDescent="0.35">
      <c r="A214" s="6" t="s">
        <v>426</v>
      </c>
      <c r="B214" s="9" t="s">
        <v>451</v>
      </c>
      <c r="C214" s="13" t="s">
        <v>452</v>
      </c>
      <c r="D214" s="10" t="s">
        <v>16</v>
      </c>
      <c r="E214" s="6" t="s">
        <v>12</v>
      </c>
      <c r="F214" s="6" t="s">
        <v>359</v>
      </c>
      <c r="G214" s="18" t="s">
        <v>488</v>
      </c>
      <c r="H214" s="18"/>
      <c r="I214" s="24"/>
      <c r="J214" s="5" t="s">
        <v>359</v>
      </c>
      <c r="K214" s="17">
        <f t="shared" si="14"/>
        <v>0</v>
      </c>
    </row>
    <row r="215" spans="1:11" ht="78" x14ac:dyDescent="0.35">
      <c r="A215" s="6" t="s">
        <v>426</v>
      </c>
      <c r="B215" s="9" t="s">
        <v>453</v>
      </c>
      <c r="C215" s="13" t="s">
        <v>454</v>
      </c>
      <c r="D215" s="10" t="s">
        <v>16</v>
      </c>
      <c r="E215" s="6" t="s">
        <v>12</v>
      </c>
      <c r="F215" s="6" t="s">
        <v>359</v>
      </c>
      <c r="G215" s="18" t="s">
        <v>488</v>
      </c>
      <c r="H215" s="18"/>
      <c r="I215" s="24"/>
      <c r="J215" s="5" t="s">
        <v>359</v>
      </c>
      <c r="K215" s="17">
        <f t="shared" si="14"/>
        <v>0</v>
      </c>
    </row>
    <row r="216" spans="1:11" ht="78" x14ac:dyDescent="0.35">
      <c r="A216" s="6" t="s">
        <v>426</v>
      </c>
      <c r="B216" s="9" t="s">
        <v>455</v>
      </c>
      <c r="C216" s="13" t="s">
        <v>456</v>
      </c>
      <c r="D216" s="10" t="s">
        <v>16</v>
      </c>
      <c r="E216" s="6" t="s">
        <v>12</v>
      </c>
      <c r="F216" s="6" t="s">
        <v>359</v>
      </c>
      <c r="G216" s="18" t="s">
        <v>488</v>
      </c>
      <c r="H216" s="18"/>
      <c r="I216" s="24"/>
      <c r="J216" s="5" t="s">
        <v>359</v>
      </c>
      <c r="K216" s="17">
        <f t="shared" si="14"/>
        <v>0</v>
      </c>
    </row>
    <row r="217" spans="1:11" ht="39" x14ac:dyDescent="0.35">
      <c r="A217" s="6" t="s">
        <v>426</v>
      </c>
      <c r="B217" s="9" t="s">
        <v>457</v>
      </c>
      <c r="C217" s="13" t="s">
        <v>458</v>
      </c>
      <c r="D217" s="10" t="s">
        <v>16</v>
      </c>
      <c r="E217" s="6" t="s">
        <v>12</v>
      </c>
      <c r="F217" s="6" t="s">
        <v>359</v>
      </c>
      <c r="G217" s="18" t="s">
        <v>488</v>
      </c>
      <c r="H217" s="18"/>
      <c r="I217" s="24"/>
      <c r="J217" s="5" t="s">
        <v>359</v>
      </c>
      <c r="K217" s="17">
        <f t="shared" si="14"/>
        <v>0</v>
      </c>
    </row>
    <row r="218" spans="1:11" ht="91" x14ac:dyDescent="0.35">
      <c r="A218" s="6" t="s">
        <v>426</v>
      </c>
      <c r="B218" s="9" t="s">
        <v>459</v>
      </c>
      <c r="C218" s="13" t="s">
        <v>460</v>
      </c>
      <c r="D218" s="10" t="s">
        <v>16</v>
      </c>
      <c r="E218" s="6" t="s">
        <v>12</v>
      </c>
      <c r="F218" s="6" t="s">
        <v>359</v>
      </c>
      <c r="G218" s="18" t="s">
        <v>488</v>
      </c>
      <c r="H218" s="18"/>
      <c r="I218" s="24"/>
      <c r="J218" s="5" t="s">
        <v>359</v>
      </c>
      <c r="K218" s="17">
        <f t="shared" si="14"/>
        <v>0</v>
      </c>
    </row>
    <row r="219" spans="1:11" ht="91" x14ac:dyDescent="0.35">
      <c r="A219" s="6" t="s">
        <v>426</v>
      </c>
      <c r="B219" s="9" t="s">
        <v>461</v>
      </c>
      <c r="C219" s="13" t="s">
        <v>462</v>
      </c>
      <c r="D219" s="10" t="s">
        <v>16</v>
      </c>
      <c r="E219" s="6" t="s">
        <v>12</v>
      </c>
      <c r="F219" s="6" t="s">
        <v>359</v>
      </c>
      <c r="G219" s="18" t="s">
        <v>488</v>
      </c>
      <c r="H219" s="18"/>
      <c r="I219" s="24"/>
      <c r="J219" s="5" t="s">
        <v>359</v>
      </c>
      <c r="K219" s="17">
        <f t="shared" si="14"/>
        <v>0</v>
      </c>
    </row>
    <row r="220" spans="1:11" ht="26" x14ac:dyDescent="0.35">
      <c r="A220" s="6" t="s">
        <v>426</v>
      </c>
      <c r="B220" s="9" t="s">
        <v>463</v>
      </c>
      <c r="C220" s="13" t="s">
        <v>464</v>
      </c>
      <c r="D220" s="10" t="s">
        <v>16</v>
      </c>
      <c r="E220" s="6" t="s">
        <v>12</v>
      </c>
      <c r="F220" s="6" t="s">
        <v>359</v>
      </c>
      <c r="G220" s="18" t="s">
        <v>488</v>
      </c>
      <c r="H220" s="18"/>
      <c r="I220" s="24"/>
      <c r="J220" s="5" t="s">
        <v>359</v>
      </c>
      <c r="K220" s="17">
        <f t="shared" si="14"/>
        <v>0</v>
      </c>
    </row>
    <row r="221" spans="1:11" ht="26" x14ac:dyDescent="0.35">
      <c r="A221" s="6" t="s">
        <v>426</v>
      </c>
      <c r="B221" s="9" t="s">
        <v>465</v>
      </c>
      <c r="C221" s="13" t="s">
        <v>466</v>
      </c>
      <c r="D221" s="10" t="s">
        <v>16</v>
      </c>
      <c r="E221" s="6" t="s">
        <v>12</v>
      </c>
      <c r="F221" s="6" t="s">
        <v>359</v>
      </c>
      <c r="G221" s="18" t="s">
        <v>488</v>
      </c>
      <c r="H221" s="18"/>
      <c r="I221" s="24"/>
      <c r="J221" s="5" t="s">
        <v>359</v>
      </c>
      <c r="K221" s="17">
        <f t="shared" si="14"/>
        <v>0</v>
      </c>
    </row>
    <row r="222" spans="1:11" ht="26" x14ac:dyDescent="0.35">
      <c r="A222" s="6" t="s">
        <v>426</v>
      </c>
      <c r="B222" s="9" t="s">
        <v>467</v>
      </c>
      <c r="C222" s="13" t="s">
        <v>468</v>
      </c>
      <c r="D222" s="10" t="s">
        <v>16</v>
      </c>
      <c r="E222" s="6" t="s">
        <v>12</v>
      </c>
      <c r="F222" s="6" t="s">
        <v>359</v>
      </c>
      <c r="G222" s="18" t="s">
        <v>488</v>
      </c>
      <c r="H222" s="18"/>
      <c r="I222" s="24"/>
      <c r="J222" s="5" t="s">
        <v>359</v>
      </c>
      <c r="K222" s="17">
        <f t="shared" si="14"/>
        <v>0</v>
      </c>
    </row>
    <row r="223" spans="1:11" ht="39" x14ac:dyDescent="0.35">
      <c r="A223" s="6" t="s">
        <v>426</v>
      </c>
      <c r="B223" s="9" t="s">
        <v>469</v>
      </c>
      <c r="C223" s="13" t="s">
        <v>470</v>
      </c>
      <c r="D223" s="10" t="s">
        <v>16</v>
      </c>
      <c r="E223" s="6" t="s">
        <v>12</v>
      </c>
      <c r="F223" s="6" t="s">
        <v>359</v>
      </c>
      <c r="G223" s="18" t="s">
        <v>488</v>
      </c>
      <c r="H223" s="18"/>
      <c r="I223" s="24"/>
      <c r="J223" s="5" t="s">
        <v>359</v>
      </c>
      <c r="K223" s="17">
        <f t="shared" si="14"/>
        <v>0</v>
      </c>
    </row>
    <row r="224" spans="1:11" x14ac:dyDescent="0.35">
      <c r="A224" s="6" t="s">
        <v>426</v>
      </c>
      <c r="B224" s="9" t="s">
        <v>471</v>
      </c>
      <c r="C224" s="13" t="s">
        <v>472</v>
      </c>
      <c r="D224" s="10" t="s">
        <v>16</v>
      </c>
      <c r="E224" s="6" t="s">
        <v>12</v>
      </c>
      <c r="F224" s="6" t="s">
        <v>359</v>
      </c>
      <c r="G224" s="18" t="s">
        <v>488</v>
      </c>
      <c r="H224" s="18"/>
      <c r="I224" s="24"/>
      <c r="J224" s="5" t="s">
        <v>359</v>
      </c>
      <c r="K224" s="17">
        <f t="shared" si="14"/>
        <v>0</v>
      </c>
    </row>
    <row r="225" spans="1:11" ht="52" x14ac:dyDescent="0.35">
      <c r="A225" s="6" t="s">
        <v>426</v>
      </c>
      <c r="B225" s="9" t="s">
        <v>473</v>
      </c>
      <c r="C225" s="13" t="s">
        <v>474</v>
      </c>
      <c r="D225" s="10" t="s">
        <v>16</v>
      </c>
      <c r="E225" s="6" t="s">
        <v>12</v>
      </c>
      <c r="F225" s="6" t="s">
        <v>359</v>
      </c>
      <c r="G225" s="18" t="s">
        <v>488</v>
      </c>
      <c r="H225" s="18"/>
      <c r="I225" s="25"/>
      <c r="J225" s="5" t="s">
        <v>359</v>
      </c>
      <c r="K225" s="17">
        <f t="shared" si="14"/>
        <v>0</v>
      </c>
    </row>
    <row r="226" spans="1:11" ht="26" x14ac:dyDescent="0.35">
      <c r="A226" s="6" t="s">
        <v>426</v>
      </c>
      <c r="B226" s="9" t="s">
        <v>475</v>
      </c>
      <c r="C226" s="13" t="s">
        <v>476</v>
      </c>
      <c r="D226" s="10" t="s">
        <v>16</v>
      </c>
      <c r="E226" s="6" t="s">
        <v>12</v>
      </c>
      <c r="F226" s="6" t="s">
        <v>359</v>
      </c>
      <c r="G226" s="18" t="s">
        <v>488</v>
      </c>
      <c r="H226" s="18"/>
      <c r="I226" s="24"/>
      <c r="J226" s="5" t="s">
        <v>359</v>
      </c>
      <c r="K226" s="17">
        <f t="shared" si="14"/>
        <v>0</v>
      </c>
    </row>
    <row r="227" spans="1:11" ht="65" x14ac:dyDescent="0.35">
      <c r="A227" s="6" t="s">
        <v>426</v>
      </c>
      <c r="B227" s="9" t="s">
        <v>477</v>
      </c>
      <c r="C227" s="13" t="s">
        <v>478</v>
      </c>
      <c r="D227" s="10" t="s">
        <v>16</v>
      </c>
      <c r="E227" s="6" t="s">
        <v>12</v>
      </c>
      <c r="F227" s="6" t="s">
        <v>359</v>
      </c>
      <c r="G227" s="18" t="s">
        <v>488</v>
      </c>
      <c r="H227" s="18"/>
      <c r="I227" s="25"/>
      <c r="J227" s="5" t="s">
        <v>359</v>
      </c>
      <c r="K227" s="17">
        <f t="shared" si="14"/>
        <v>0</v>
      </c>
    </row>
    <row r="228" spans="1:11" x14ac:dyDescent="0.35">
      <c r="B228" s="5"/>
      <c r="C228" s="5"/>
      <c r="D228" s="5"/>
      <c r="K228" s="17"/>
    </row>
    <row r="229" spans="1:11" x14ac:dyDescent="0.35">
      <c r="A229" s="4" t="s">
        <v>480</v>
      </c>
      <c r="B229" s="4"/>
      <c r="I229" s="17"/>
    </row>
    <row r="231" spans="1:11" x14ac:dyDescent="0.35">
      <c r="A231" s="1" t="s">
        <v>481</v>
      </c>
    </row>
    <row r="232" spans="1:11" x14ac:dyDescent="0.35">
      <c r="A232" s="1" t="s">
        <v>482</v>
      </c>
    </row>
    <row r="233" spans="1:11" x14ac:dyDescent="0.35">
      <c r="A233" s="1" t="s">
        <v>483</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70BC203E04654A9FA2C7CF9B28A8BD" ma:contentTypeVersion="25" ma:contentTypeDescription="Create a new document." ma:contentTypeScope="" ma:versionID="4b850c986b57bbca35990652002d4264">
  <xsd:schema xmlns:xsd="http://www.w3.org/2001/XMLSchema" xmlns:xs="http://www.w3.org/2001/XMLSchema" xmlns:p="http://schemas.microsoft.com/office/2006/metadata/properties" xmlns:ns2="ac7ce506-ec63-48db-a594-c51fc36c482b" xmlns:ns3="a6b1cf73-05a0-4d19-8a45-e73f37225a21" targetNamespace="http://schemas.microsoft.com/office/2006/metadata/properties" ma:root="true" ma:fieldsID="c2d7fe681dd28b8c4858c5ac6323e23d" ns2:_="" ns3:_="">
    <xsd:import namespace="ac7ce506-ec63-48db-a594-c51fc36c482b"/>
    <xsd:import namespace="a6b1cf73-05a0-4d19-8a45-e73f37225a21"/>
    <xsd:element name="properties">
      <xsd:complexType>
        <xsd:sequence>
          <xsd:element name="documentManagement">
            <xsd:complexType>
              <xsd:all>
                <xsd:element ref="ns2:SourceID"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7ce506-ec63-48db-a594-c51fc36c482b" elementFormDefault="qualified">
    <xsd:import namespace="http://schemas.microsoft.com/office/2006/documentManagement/types"/>
    <xsd:import namespace="http://schemas.microsoft.com/office/infopath/2007/PartnerControls"/>
    <xsd:element name="SourceID" ma:index="8" nillable="true" ma:displayName="SourceID" ma:internalName="SourceID">
      <xsd:simpleType>
        <xsd:restriction base="dms:Number"/>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d2bc115-f314-4df2-a102-4eef0e4978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b1cf73-05a0-4d19-8a45-e73f37225a2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6dd113e-5247-48fa-9648-44e86d971e09}" ma:internalName="TaxCatchAll" ma:showField="CatchAllData" ma:web="a6b1cf73-05a0-4d19-8a45-e73f37225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6b1cf73-05a0-4d19-8a45-e73f37225a21" xsi:nil="true"/>
    <lcf76f155ced4ddcb4097134ff3c332f xmlns="ac7ce506-ec63-48db-a594-c51fc36c482b">
      <Terms xmlns="http://schemas.microsoft.com/office/infopath/2007/PartnerControls"/>
    </lcf76f155ced4ddcb4097134ff3c332f>
    <SourceID xmlns="ac7ce506-ec63-48db-a594-c51fc36c482b" xsi:nil="true"/>
    <SharedWithUsers xmlns="a6b1cf73-05a0-4d19-8a45-e73f37225a21">
      <UserInfo>
        <DisplayName/>
        <AccountId xsi:nil="true"/>
        <AccountType/>
      </UserInfo>
    </SharedWithUsers>
  </documentManagement>
</p:properties>
</file>

<file path=customXml/itemProps1.xml><?xml version="1.0" encoding="utf-8"?>
<ds:datastoreItem xmlns:ds="http://schemas.openxmlformats.org/officeDocument/2006/customXml" ds:itemID="{5A54464D-6894-4282-8293-6688793748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7ce506-ec63-48db-a594-c51fc36c482b"/>
    <ds:schemaRef ds:uri="a6b1cf73-05a0-4d19-8a45-e73f37225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39B7F4-77CB-4491-9340-E5976908DB4C}">
  <ds:schemaRefs>
    <ds:schemaRef ds:uri="http://schemas.microsoft.com/sharepoint/v3/contenttype/forms"/>
  </ds:schemaRefs>
</ds:datastoreItem>
</file>

<file path=customXml/itemProps3.xml><?xml version="1.0" encoding="utf-8"?>
<ds:datastoreItem xmlns:ds="http://schemas.openxmlformats.org/officeDocument/2006/customXml" ds:itemID="{3AFF58DC-5716-45D7-93B0-5B36CD30CA53}">
  <ds:schemaRefs>
    <ds:schemaRef ds:uri="http://purl.org/dc/dcmitype/"/>
    <ds:schemaRef ds:uri="http://schemas.microsoft.com/office/infopath/2007/PartnerControls"/>
    <ds:schemaRef ds:uri="http://schemas.microsoft.com/office/2006/metadata/properties"/>
    <ds:schemaRef ds:uri="581cdf20-f021-4595-9d77-8c21ba55640f"/>
    <ds:schemaRef ds:uri="http://schemas.openxmlformats.org/package/2006/metadata/core-properties"/>
    <ds:schemaRef ds:uri="http://purl.org/dc/terms/"/>
    <ds:schemaRef ds:uri="http://schemas.microsoft.com/office/2006/documentManagement/types"/>
    <ds:schemaRef ds:uri="http://www.w3.org/XML/1998/namespace"/>
    <ds:schemaRef ds:uri="b838face-e27d-4cf3-98e5-0b91d02b0cc9"/>
    <ds:schemaRef ds:uri="http://purl.org/dc/elements/1.1/"/>
    <ds:schemaRef ds:uri="a6b1cf73-05a0-4d19-8a45-e73f37225a21"/>
    <ds:schemaRef ds:uri="ac7ce506-ec63-48db-a594-c51fc36c482b"/>
  </ds:schemaRefs>
</ds:datastoreItem>
</file>

<file path=docMetadata/LabelInfo.xml><?xml version="1.0" encoding="utf-8"?>
<clbl:labelList xmlns:clbl="http://schemas.microsoft.com/office/2020/mipLabelMetadata">
  <clbl:label id="{42f063bf-ce3a-473c-8609-3866002c85b0}" enabled="1" method="Standard" siteId="{b914a242-e718-443b-a47c-6b4c649d8c0a}"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EVIP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Zschocke, Carsten</dc:creator>
  <cp:keywords/>
  <dc:description/>
  <cp:lastModifiedBy>Gerbig, Tom</cp:lastModifiedBy>
  <cp:revision/>
  <dcterms:created xsi:type="dcterms:W3CDTF">2017-11-13T22:03:18Z</dcterms:created>
  <dcterms:modified xsi:type="dcterms:W3CDTF">2026-01-08T09:02:09Z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0x0101004B70BC203E04654A9FA2C7CF9B28A8BD</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